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eldebaets/Documents/Documenten/Sport Vlaanderen/Beleidsplan 2021-2024/FO Jeugdsport/2022-2023/"/>
    </mc:Choice>
  </mc:AlternateContent>
  <xr:revisionPtr revIDLastSave="0" documentId="13_ncr:1_{A6C6E2AA-9769-F048-AB9F-44747EDCD6AE}" xr6:coauthVersionLast="47" xr6:coauthVersionMax="47" xr10:uidLastSave="{00000000-0000-0000-0000-000000000000}"/>
  <bookViews>
    <workbookView xWindow="320" yWindow="500" windowWidth="28200" windowHeight="16260" tabRatio="500" activeTab="7" xr2:uid="{00000000-000D-0000-FFFF-FFFF00000000}"/>
  </bookViews>
  <sheets>
    <sheet name="Plan" sheetId="1" r:id="rId1"/>
    <sheet name="#doorstroom" sheetId="2" r:id="rId2"/>
    <sheet name="#ploegen" sheetId="3" r:id="rId3"/>
    <sheet name="#trainers" sheetId="4" r:id="rId4"/>
    <sheet name="#officials" sheetId="5" r:id="rId5"/>
    <sheet name="#goed bestuur" sheetId="6" r:id="rId6"/>
    <sheet name="#accommodatie" sheetId="7" r:id="rId7"/>
    <sheet name="#spelers welzij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D14" i="8"/>
  <c r="E14" i="8"/>
  <c r="AB19" i="1" s="1"/>
  <c r="Q9" i="6"/>
  <c r="N9" i="6"/>
  <c r="L26" i="2"/>
  <c r="B19" i="1" s="1"/>
  <c r="K26" i="2"/>
  <c r="E16" i="7"/>
  <c r="W19" i="1" s="1"/>
  <c r="D16" i="7"/>
  <c r="P9" i="6"/>
  <c r="M9" i="6"/>
  <c r="J9" i="6"/>
  <c r="G9" i="6"/>
  <c r="D14" i="6"/>
  <c r="D16" i="5"/>
  <c r="O19" i="1" s="1"/>
  <c r="C16" i="5"/>
  <c r="E14" i="4"/>
  <c r="K19" i="1" s="1"/>
  <c r="D14" i="4"/>
  <c r="G23" i="3"/>
  <c r="F19" i="1" s="1"/>
  <c r="F23" i="3"/>
  <c r="D20" i="6" l="1"/>
  <c r="AD18" i="1"/>
  <c r="Y18" i="1"/>
  <c r="D2" i="8"/>
  <c r="D2" i="7"/>
  <c r="U18" i="1"/>
  <c r="E14" i="6"/>
  <c r="D2" i="6"/>
  <c r="G2" i="6" s="1"/>
  <c r="J2" i="6" s="1"/>
  <c r="M2" i="6" s="1"/>
  <c r="P2" i="6" s="1"/>
  <c r="Q18" i="1"/>
  <c r="M18" i="1"/>
  <c r="H18" i="1"/>
  <c r="C18" i="1"/>
  <c r="C2" i="5"/>
  <c r="D2" i="4"/>
  <c r="F2" i="3"/>
  <c r="F20" i="1" l="1"/>
  <c r="K9" i="6"/>
  <c r="H9" i="6" l="1"/>
  <c r="E20" i="6"/>
  <c r="S19" i="1" s="1"/>
  <c r="G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T1" authorId="0" shapeId="0" xr:uid="{DFDF6D92-66CF-454D-A42C-55DFD552867A}">
      <text>
        <r>
          <rPr>
            <b/>
            <sz val="10"/>
            <color rgb="FF000000"/>
            <rFont val="Tahoma"/>
            <family val="2"/>
          </rPr>
          <t>VUL NAAM CLUB IN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tc={B8431EFE-F6D3-48C3-8DBF-7C9D74627B44}</author>
  </authors>
  <commentList>
    <comment ref="E4" authorId="0" shapeId="0" xr:uid="{FFD0D5A1-41A5-AB4B-A2D7-6BB1B0264450}">
      <text>
        <r>
          <rPr>
            <b/>
            <sz val="10"/>
            <color rgb="FF000000"/>
            <rFont val="Tahoma"/>
            <family val="2"/>
          </rPr>
          <t>leden vernieuwen hun licentie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4" authorId="1" shapeId="0" xr:uid="{B8431EFE-F6D3-48C3-8DBF-7C9D74627B4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Doorstroom 75% of meer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3" authorId="0" shapeId="0" xr:uid="{DA134141-86F6-B24B-8423-D1A05C6E7AC8}">
      <text>
        <r>
          <rPr>
            <b/>
            <sz val="10"/>
            <color rgb="FF000000"/>
            <rFont val="Tahoma"/>
            <family val="2"/>
          </rPr>
          <t>Alle ploegen initiators hebben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4" authorId="0" shapeId="0" xr:uid="{E43F1757-DB2D-CC4E-9A2F-D52BF9EED4B5}">
      <text>
        <r>
          <rPr>
            <b/>
            <sz val="10"/>
            <color rgb="FF000000"/>
            <rFont val="Tahoma"/>
            <family val="2"/>
          </rPr>
          <t>Alle ploegen initiators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5" authorId="0" shapeId="0" xr:uid="{5DA4B9AF-2B92-4E4E-916E-DFF43F706A6C}">
      <text>
        <r>
          <rPr>
            <sz val="10"/>
            <color rgb="FF000000"/>
            <rFont val="Tahoma"/>
            <family val="2"/>
          </rPr>
          <t xml:space="preserve">Doelen komende 4 jaar
</t>
        </r>
        <r>
          <rPr>
            <sz val="10"/>
            <color rgb="FF000000"/>
            <rFont val="Tahoma"/>
            <family val="2"/>
          </rPr>
          <t xml:space="preserve">Doelen korte termijn (-1jaar)
</t>
        </r>
        <r>
          <rPr>
            <sz val="10"/>
            <color rgb="FF000000"/>
            <rFont val="Tahoma"/>
            <family val="2"/>
          </rPr>
          <t xml:space="preserve">Missie &amp; Visie
</t>
        </r>
        <r>
          <rPr>
            <sz val="10"/>
            <color rgb="FF000000"/>
            <rFont val="Tahoma"/>
            <family val="2"/>
          </rPr>
          <t xml:space="preserve">Actieplan met aanduiding wie wat doet 
</t>
        </r>
        <r>
          <rPr>
            <sz val="10"/>
            <color rgb="FF000000"/>
            <rFont val="Tahoma"/>
            <family val="2"/>
          </rPr>
          <t xml:space="preserve">Financiëel plan = jaarlijkse begroting op actie-niveau
</t>
        </r>
        <r>
          <rPr>
            <sz val="10"/>
            <color rgb="FF000000"/>
            <rFont val="Tahoma"/>
            <family val="2"/>
          </rPr>
          <t xml:space="preserve">Status
</t>
        </r>
        <r>
          <rPr>
            <sz val="10"/>
            <color rgb="FF000000"/>
            <rFont val="Tahoma"/>
            <family val="2"/>
          </rPr>
          <t xml:space="preserve">Aandacht strategische doelen
</t>
        </r>
        <r>
          <rPr>
            <sz val="10"/>
            <color rgb="FF000000"/>
            <rFont val="Tahoma"/>
            <family val="2"/>
          </rPr>
          <t xml:space="preserve">Niet alleen dagdagelijkse agendapunten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I6" authorId="0" shapeId="0" xr:uid="{F21B67AF-20D5-7948-BA4D-71015EB30B9C}">
      <text>
        <r>
          <rPr>
            <sz val="10"/>
            <color rgb="FF000000"/>
            <rFont val="Tahoma"/>
            <family val="2"/>
          </rPr>
          <t xml:space="preserve">Doelstellingen voor elke leeftijdscategorie
</t>
        </r>
        <r>
          <rPr>
            <sz val="10"/>
            <color rgb="FF000000"/>
            <rFont val="Tahoma"/>
            <family val="2"/>
          </rPr>
          <t xml:space="preserve">Zijn de trainers op de hoogte
</t>
        </r>
        <r>
          <rPr>
            <sz val="10"/>
            <color rgb="FF000000"/>
            <rFont val="Tahoma"/>
            <family val="2"/>
          </rPr>
          <t>Hoe wordt dit vertaald naar de trainers</t>
        </r>
      </text>
    </comment>
    <comment ref="O6" authorId="0" shapeId="0" xr:uid="{A91B04B2-F691-2742-9C53-9B7FA8FAACC1}">
      <text>
        <r>
          <rPr>
            <sz val="10"/>
            <color rgb="FF000000"/>
            <rFont val="Tahoma"/>
            <family val="2"/>
          </rPr>
          <t xml:space="preserve">Geven advies aan het  bestuur
</t>
        </r>
        <r>
          <rPr>
            <sz val="10"/>
            <color rgb="FF000000"/>
            <rFont val="Tahoma"/>
            <family val="2"/>
          </rPr>
          <t xml:space="preserve">Aanwezigheid van betuurslid
</t>
        </r>
        <r>
          <rPr>
            <sz val="10"/>
            <color rgb="FF000000"/>
            <rFont val="Tahoma"/>
            <family val="2"/>
          </rPr>
          <t>Stem geven aan jeugdspelers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tc={C0AC2321-789B-44BD-9903-175785114365}</author>
    <author>Microsoft Office User</author>
    <author>tc={0391AF13-99CD-4D5D-879A-BA2AC72C63B8}</author>
  </authors>
  <commentList>
    <comment ref="C3" authorId="0" shapeId="0" xr:uid="{C0AC2321-789B-44BD-9903-175785114365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5 pnt/ jeugdploeg</t>
      </text>
    </comment>
    <comment ref="C4" authorId="1" shapeId="0" xr:uid="{F4116AFC-54A4-AC47-8CAF-A3E0B90593AF}">
      <text>
        <r>
          <rPr>
            <sz val="10"/>
            <color rgb="FF000000"/>
            <rFont val="Tahoma"/>
            <family val="2"/>
          </rPr>
          <t>min. 80% aanwezigheid</t>
        </r>
      </text>
    </comment>
    <comment ref="C5" authorId="1" shapeId="0" xr:uid="{7AD1D2A6-4E43-684B-8031-85EB686272A8}">
      <text>
        <r>
          <rPr>
            <sz val="12"/>
            <color rgb="FF000000"/>
            <rFont val="Calibri"/>
            <family val="2"/>
          </rPr>
          <t xml:space="preserve">min. 80% aanwezigheid
</t>
        </r>
      </text>
    </comment>
    <comment ref="C6" authorId="1" shapeId="0" xr:uid="{F0313C37-C3F6-CA4B-8570-CD7BD950FD97}">
      <text>
        <r>
          <rPr>
            <sz val="12"/>
            <color rgb="FF000000"/>
            <rFont val="Calibri"/>
            <family val="2"/>
          </rPr>
          <t xml:space="preserve">min. 80% aanwezigheid
</t>
        </r>
      </text>
    </comment>
    <comment ref="C12" authorId="2" shapeId="0" xr:uid="{0391AF13-99CD-4D5D-879A-BA2AC72C63B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5 pnt/ team met Level 1 First aid bij jeugd tot en met U18</t>
      </text>
    </comment>
  </commentList>
</comments>
</file>

<file path=xl/sharedStrings.xml><?xml version="1.0" encoding="utf-8"?>
<sst xmlns="http://schemas.openxmlformats.org/spreadsheetml/2006/main" count="289" uniqueCount="177">
  <si>
    <t>Club</t>
  </si>
  <si>
    <t>SCORE:</t>
  </si>
  <si>
    <t>Max:</t>
  </si>
  <si>
    <t>TOTALE SCORE:</t>
  </si>
  <si>
    <t>TOTAAL MAX SCORE:</t>
  </si>
  <si>
    <t>VERKLARENDE WOORDENLIJST:</t>
  </si>
  <si>
    <t>DOORSTROOM LEDEN</t>
  </si>
  <si>
    <t>CRITERIA</t>
  </si>
  <si>
    <t>Seizoen 20-21</t>
  </si>
  <si>
    <t>Seizoen 2021-2022</t>
  </si>
  <si>
    <t>Seizoen 2022-2023</t>
  </si>
  <si>
    <t>Seizoen 2023-2024</t>
  </si>
  <si>
    <t>Doorstroom leden:</t>
  </si>
  <si>
    <t># leden</t>
  </si>
  <si>
    <t># doorstroom leden (&gt;75%)</t>
  </si>
  <si>
    <t># spelers 🚹</t>
  </si>
  <si>
    <t># spelers 🚺</t>
  </si>
  <si>
    <t># nieuwe leden</t>
  </si>
  <si>
    <t># gestopt</t>
  </si>
  <si>
    <t># spelers/trainers</t>
  </si>
  <si>
    <t>Score</t>
  </si>
  <si>
    <t xml:space="preserve">MAX SCORE </t>
  </si>
  <si>
    <t>Club van de toekomst:</t>
  </si>
  <si>
    <t>U6</t>
  </si>
  <si>
    <t>Aanbod rugby voor alle leeftijden zowel recreatief als competitief, man/vrouw</t>
  </si>
  <si>
    <t>U8</t>
  </si>
  <si>
    <t>In jeugdschool ploeg in elke categorie</t>
  </si>
  <si>
    <t>U10</t>
  </si>
  <si>
    <t>Mannen en vrouwenploeg (minimum 2 van elk)</t>
  </si>
  <si>
    <t>U12</t>
  </si>
  <si>
    <t>Minimum 30% vrouwen</t>
  </si>
  <si>
    <t>U14</t>
  </si>
  <si>
    <t>U15 meisjes</t>
  </si>
  <si>
    <t>U16</t>
  </si>
  <si>
    <t xml:space="preserve"> KLAAR  VOOR NATIONALE AFDELING ?</t>
  </si>
  <si>
    <t>U18</t>
  </si>
  <si>
    <t>Heren (+18)</t>
  </si>
  <si>
    <t>Dames (+17)</t>
  </si>
  <si>
    <t>Veteranen (+35)</t>
  </si>
  <si>
    <t>Mixar</t>
  </si>
  <si>
    <t>Touch</t>
  </si>
  <si>
    <t>Wandelrugby</t>
  </si>
  <si>
    <t>Rugbyfit</t>
  </si>
  <si>
    <t>Vrijwilligers</t>
  </si>
  <si>
    <t>MINIMUM VOORWAARDEN</t>
  </si>
  <si>
    <t># spelers/trainers (minimum 15/trainer U6-U18)</t>
  </si>
  <si>
    <t>Minimum aantal jeugdspelers 20 (U3-U18)</t>
  </si>
  <si>
    <t>Feeback RV:</t>
  </si>
  <si>
    <t>PLOEGEN</t>
  </si>
  <si>
    <t>Aanbod (ploegen)</t>
  </si>
  <si>
    <t>Spelers</t>
  </si>
  <si>
    <t>MAX SCORE</t>
  </si>
  <si>
    <t>U6 (min. 4 tornooien)</t>
  </si>
  <si>
    <t>U8 (min. 6 tornooien)</t>
  </si>
  <si>
    <t xml:space="preserve">In elke jeugdploeg U6-U12 minimum 2x actieve ploegen, </t>
  </si>
  <si>
    <t>U10 (min. 6 tornooien)</t>
  </si>
  <si>
    <t>Tevens een meisjesploeg bij de U15 &amp; U18 die kunnen doorstromen naar damesteam (min 2x ploegen)</t>
  </si>
  <si>
    <t>U12 (min. 6 tornooien)</t>
  </si>
  <si>
    <t>2x (of meer herenploegen)</t>
  </si>
  <si>
    <t>Minimum 2x recreatieve vormen van rugby aanbieden (Touch, Wandel, Mixar, Multimove, Rugbyfit, Veteranen)</t>
  </si>
  <si>
    <t>U18 meisjes</t>
  </si>
  <si>
    <t>Entente met minimum 1/2  spelers = 1/2 punten</t>
  </si>
  <si>
    <t>U6= 6x spelers, U8= 8x spelers, U10 = 10 spelers, U12 = 12 spelers, U14 en ouder = 15 spelers</t>
  </si>
  <si>
    <t>Multimove</t>
  </si>
  <si>
    <t>Minimum 2x ploegen hebben</t>
  </si>
  <si>
    <t>Feedback RV:</t>
  </si>
  <si>
    <t>TRAINERS</t>
  </si>
  <si>
    <t>Ploegen</t>
  </si>
  <si>
    <t>Trainers &amp; Managers (aantallen)</t>
  </si>
  <si>
    <t>Diploma's (hoogste diploma)</t>
  </si>
  <si>
    <t>Initiators voor jeugdschool U6-U12 (elke ploeg 10 pnt)</t>
  </si>
  <si>
    <t xml:space="preserve">U6 </t>
  </si>
  <si>
    <t>Initiators voor academy U14-U15M -U16-U18M -U18</t>
  </si>
  <si>
    <t>Elke jeugdploeg (U6-U12) begeleid door minimum 1x initiator en andere trainers minimum Level 1</t>
  </si>
  <si>
    <t xml:space="preserve"> S&amp;C coach level 1 hebben voor U18 (10 pnt) en seniorenploeg heren en dames (5 pnt) (Activate programma toepassen)</t>
  </si>
  <si>
    <t>Oudere ploegen hebben minimum een instructeur  B als trainer</t>
  </si>
  <si>
    <t>minstens  instructeur B voor U16-U18M-U18 (20 pnt/trainer) Trainer B = 5 pnt extra</t>
  </si>
  <si>
    <t>Aanwezigheid van actieve manager voor elke ploeg</t>
  </si>
  <si>
    <t>minstens instructeur B voor heren en damesploeg(en) Trainer B = 5 pnt extra</t>
  </si>
  <si>
    <t>Manager aanwezig bij elke  ploeg. (2pnt/jeugdploeg)</t>
  </si>
  <si>
    <t>Actieve Trainer A  (jeugdploeg)</t>
  </si>
  <si>
    <t>Level 1 coach voor elke actieve ploeg (jeugd)</t>
  </si>
  <si>
    <t>Gedragscode trainers &amp; begeleiders gekend en publiek</t>
  </si>
  <si>
    <t>OFFICIALS</t>
  </si>
  <si>
    <t>Criteria</t>
  </si>
  <si>
    <t>Scheidsrechters</t>
  </si>
  <si>
    <t>Diploma</t>
  </si>
  <si>
    <t>Wedstrijden/Tornooien (aantal)</t>
  </si>
  <si>
    <t>Leeftijd</t>
  </si>
  <si>
    <t>Actieve (10x wed) scheidsrechters (10 pnt/scheid)</t>
  </si>
  <si>
    <t xml:space="preserve">1 actieve (5 wedstrijden) scheidsrechtercoach </t>
  </si>
  <si>
    <t>Wedstrijdcommissaris</t>
  </si>
  <si>
    <t>Wedstrijden (aantal)</t>
  </si>
  <si>
    <t>1 actieve (10x wedstrijden) scheidsrechtercoach</t>
  </si>
  <si>
    <t>Scheidsrechters  (Niveau 1 of hoger) die minstens 1 tornooi fluiten (5 pnt/scheidsrechter)</t>
  </si>
  <si>
    <t>Wedstrijdcommissaris  (min. 5 wed)</t>
  </si>
  <si>
    <t>Scheidsrechtercoach</t>
  </si>
  <si>
    <t>Wedstrijden</t>
  </si>
  <si>
    <t>Jaarlijks organisatie van Niveau 1 Jeugdscheidsrechter op de club</t>
  </si>
  <si>
    <t>Wedstrijdcommissaris  (min. 10 wed)</t>
  </si>
  <si>
    <t>1 vrouwelijke (actieve) scheidsrechter</t>
  </si>
  <si>
    <t>Jeugdtornooien op de club worden begeleid door clubscheidsrechters die minimum Niveau 1 opleiding gevolgd hebben</t>
  </si>
  <si>
    <t xml:space="preserve">2 vrouwelijke (actieve)  scheidsrechters </t>
  </si>
  <si>
    <t>Officials worden gewaardeerd (contacteren voor de wedstrijd, ontvangen op de club, kleedkamer beschikbaar, Ontvangen in het clubhuis na de wedstrijd, achteraf bedanken)</t>
  </si>
  <si>
    <t>1 actieve (10x wed) scheidsrechter</t>
  </si>
  <si>
    <t>GOED BESTUUR</t>
  </si>
  <si>
    <t>Bestuur - strategisch beleid</t>
  </si>
  <si>
    <t>Financiëel</t>
  </si>
  <si>
    <t>Sporttechnisch</t>
  </si>
  <si>
    <t>Communicatie</t>
  </si>
  <si>
    <t>HRM</t>
  </si>
  <si>
    <t>Actief Beleidsplan (opladen) Verhaal van de club. Waar staat de club in 4 jaar en binnen 10 jaar ?</t>
  </si>
  <si>
    <t>Werkgroep actief</t>
  </si>
  <si>
    <t xml:space="preserve">STC coördinator/werkgroep </t>
  </si>
  <si>
    <t>Verantwoordelijke/werkgroep Communicatie</t>
  </si>
  <si>
    <t>Vrijwilligers coördinator/werkgroep (rekruteren en waarderen vrijwilligers)</t>
  </si>
  <si>
    <t>Bereikbaarheid bestuurders (website,…)</t>
  </si>
  <si>
    <t>Financiëel plan (min. 2j) /Begroting met uitgaven en inkomsten</t>
  </si>
  <si>
    <t>Actief vormingsplan</t>
  </si>
  <si>
    <t>Sociale media</t>
  </si>
  <si>
    <t>Verslagen bestuursvergaderingen  beschikbaar stellen</t>
  </si>
  <si>
    <t>Sponsor dossier beschikbaar /waardering bestaande sponsors. (10/10)</t>
  </si>
  <si>
    <t>Gebruik communicatie-tool voor alle ploegen (Twizzit /Teamer/…)</t>
  </si>
  <si>
    <t>Website update (homepage &amp; trainingsuren ploegen &amp; contacten managers &amp; trainers &amp; aanbod) (min. 4x updates per seizoen)</t>
  </si>
  <si>
    <t>Ouder-werkgroep (helpen activiteiten,…)</t>
  </si>
  <si>
    <t>Opvolging mandaten bestuurders (begin en einde mandaten)</t>
  </si>
  <si>
    <t>API aanwezig en gekend</t>
  </si>
  <si>
    <t>Aanwezigheid forum, ALV RV &amp; FBRB (5 pnt/aanwezigheid)</t>
  </si>
  <si>
    <t>Gedragscode bestuurders</t>
  </si>
  <si>
    <t>Bijscholing bestuurders (5 pnt/bijscholing)</t>
  </si>
  <si>
    <t>Vrouwelijke bestuurder actief</t>
  </si>
  <si>
    <t>Voorzitter, Secretaris &amp; Penningmeester in functie (niet  zelfde persoon): </t>
  </si>
  <si>
    <t>een jeugdcoördinator actief</t>
  </si>
  <si>
    <t xml:space="preserve">vzw structuur (of andere structuur/geen feitelijke vereniging) </t>
  </si>
  <si>
    <t xml:space="preserve">Feedback RV:  </t>
  </si>
  <si>
    <t>ACCOMMODATIE</t>
  </si>
  <si>
    <t>2 terreinen (of 1 kunstgras terrein), waarvan minstens 1 terrein met verlichting voor avondwedstrijden in eigen beheer of langdurige gebruiksovereenkomst.</t>
  </si>
  <si>
    <t xml:space="preserve">4 kleedkamers (minimum 4 douches per kleedkamer) voor spelers, 1 kleedkamer scheidsrechter, </t>
  </si>
  <si>
    <t>Minimum 1/4 terrein voor elk jeugdteam (U6-U8-U10), 1/2 ter. voor U12-U14 en ouder ter beschikking om te trainen</t>
  </si>
  <si>
    <t>Afzonderlijk lokaal voor dopingcontrole</t>
  </si>
  <si>
    <t>2x goed onderhouden grasterreinen of kunstgras (nieuwe generatie) terreinen met belichting die avondwedstrijden (competitie) mogelijk maken</t>
  </si>
  <si>
    <t>Krachtzaal hebben of een samenwerking met een fitness (geschreven overeenkomst)*</t>
  </si>
  <si>
    <t>Clubhuis met aparte vergaderruimte voor oa cursussen.</t>
  </si>
  <si>
    <t>Aparte vergaderruimte (min afmetingen…)</t>
  </si>
  <si>
    <t>Minimum 4x kleedkamers met douches volgens geldende hygienische minimum-vereisten</t>
  </si>
  <si>
    <t>Clubhuis (of  plaats) waar de eigenheid van club getoond kan worden</t>
  </si>
  <si>
    <t>Aparte kleedkamer voor scheidsrechters (m/v) en dopinglokaal kunnen voorzien</t>
  </si>
  <si>
    <t>Aparte bergruimte voor het sportmateriaal van de club te stockeren.</t>
  </si>
  <si>
    <t>Krachtzaal bij de club</t>
  </si>
  <si>
    <t>1 Rugbyterrein ter beschikking met minimum afmetingen</t>
  </si>
  <si>
    <t>2 kleedkamers (minimum 4x douches per kleedkamer)</t>
  </si>
  <si>
    <t xml:space="preserve">Aparte kleedkamer scheidsrechter </t>
  </si>
  <si>
    <t>SPELERS WELZIJN</t>
  </si>
  <si>
    <t>Een Level 1 First Aid WR voor alle jeugdploegen</t>
  </si>
  <si>
    <t>Een kinésist aanwezig tijdens wedstrijden van het eerste team dames &amp; heren (verplicht concussion Player Welfare WR &amp; First Aid in Rugby)</t>
  </si>
  <si>
    <t>Dokter en kinesist (ICIR Level 2) aanwezig op elke competitie wedstrijd</t>
  </si>
  <si>
    <t>Elke ploeg van jong tot oud is begeleid door minimum een First Aid Level 1 persoon</t>
  </si>
  <si>
    <t>Club behaalt Sportivos Brons</t>
  </si>
  <si>
    <t>EHBO steeds aanwezig voor elke ploeg</t>
  </si>
  <si>
    <t>Club behaalt Sportivos Zilver</t>
  </si>
  <si>
    <t>Club behaalt Sportivos Goud of heeft een brede aanpak rond preventie alcohol en drugsgebruik en gezonde voeding.</t>
  </si>
  <si>
    <t>Club behaalt Sportivos Goud</t>
  </si>
  <si>
    <t>Aanwezigheid EHBO-kit per team (volgens richtlijnen medische commissie)</t>
  </si>
  <si>
    <t>KLAAR  VOOR NATIONALE AFDELING ?</t>
  </si>
  <si>
    <t>ACROPOLISDOSSIER SEIZOEN 2022-2023</t>
  </si>
  <si>
    <t>KWALITEITSLABEL 2022-2023</t>
  </si>
  <si>
    <t>KWALITEITSLABEL 2022-2023:</t>
  </si>
  <si>
    <t>Minimum score van 280 behalen</t>
  </si>
  <si>
    <t xml:space="preserve">Dokter aanwezig op wedstrijden eerste team heren en dames </t>
  </si>
  <si>
    <t>Kinesist (U16 &amp; U18) met opleiding Immediate Care in Rugby Level 1 (10 pnt/per ploeg)</t>
  </si>
  <si>
    <r>
      <t xml:space="preserve">Jeugd-werkgroep (aanwezigheid jeugdspelers, bestuurders,…) </t>
    </r>
    <r>
      <rPr>
        <i/>
        <sz val="12"/>
        <color rgb="FFFF0000"/>
        <rFont val="Calibri (Hoofdtekst)"/>
      </rPr>
      <t>zetten in op "Geef Tieners een stem"</t>
    </r>
  </si>
  <si>
    <t>1*</t>
  </si>
  <si>
    <t>2*</t>
  </si>
  <si>
    <t>Minstens 950 punten behalen</t>
  </si>
  <si>
    <t>3*</t>
  </si>
  <si>
    <t>Minstens 750 punten behalen</t>
  </si>
  <si>
    <t>Minstens 1050 punten behalen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</si>
</sst>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Facit"/>
    </font>
    <font>
      <sz val="10"/>
      <color rgb="FF5D7F19"/>
      <name val="Faci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Facit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Facit"/>
    </font>
    <font>
      <b/>
      <sz val="12"/>
      <color rgb="FF000000"/>
      <name val="Calibri"/>
      <family val="2"/>
      <scheme val="minor"/>
    </font>
    <font>
      <sz val="10"/>
      <color theme="1"/>
      <name val="Helvetica"/>
      <family val="2"/>
    </font>
    <font>
      <sz val="10"/>
      <color rgb="FFFF0000"/>
      <name val="Helvetica"/>
      <family val="2"/>
    </font>
    <font>
      <sz val="12"/>
      <color rgb="FFFF0000"/>
      <name val="Facit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/>
      <sz val="14"/>
      <color theme="1"/>
      <name val="Calibri (Hoofdtekst)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u/>
      <sz val="14"/>
      <color theme="1"/>
      <name val="Arial"/>
      <family val="2"/>
    </font>
    <font>
      <b/>
      <u/>
      <sz val="18"/>
      <color rgb="FFFF0000"/>
      <name val="Arial"/>
      <family val="2"/>
    </font>
    <font>
      <b/>
      <u/>
      <sz val="12"/>
      <color theme="1"/>
      <name val="Calibri (Hoofdtekst)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Facit"/>
    </font>
    <font>
      <sz val="12"/>
      <color rgb="FF000000"/>
      <name val="Calibri"/>
      <family val="2"/>
    </font>
    <font>
      <i/>
      <sz val="10"/>
      <color theme="1"/>
      <name val="Helvetica"/>
      <family val="2"/>
    </font>
    <font>
      <i/>
      <sz val="10"/>
      <color theme="1"/>
      <name val="Facit"/>
    </font>
    <font>
      <i/>
      <sz val="12"/>
      <color rgb="FFFF0000"/>
      <name val="Calibri (Hoofdtekst)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9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textRotation="75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center" vertical="center" textRotation="75" wrapText="1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9" fontId="5" fillId="0" borderId="0" xfId="93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32" fillId="0" borderId="0" xfId="0" applyFo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2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8" fillId="0" borderId="1" xfId="0" applyFont="1" applyBorder="1" applyAlignment="1">
      <alignment vertical="top"/>
    </xf>
    <xf numFmtId="0" fontId="28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/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/>
    <xf numFmtId="0" fontId="0" fillId="0" borderId="6" xfId="0" applyBorder="1"/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17" fillId="0" borderId="0" xfId="0" applyFont="1" applyAlignment="1">
      <alignment vertical="top" wrapText="1"/>
    </xf>
    <xf numFmtId="0" fontId="22" fillId="0" borderId="1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3" fillId="0" borderId="2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4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/>
  </cellXfs>
  <cellStyles count="94">
    <cellStyle name="Gevolgde hyperlink" xfId="40" builtinId="9" hidden="1"/>
    <cellStyle name="Gevolgde hyperlink" xfId="64" builtinId="9" hidden="1"/>
    <cellStyle name="Gevolgde hyperlink" xfId="12" builtinId="9" hidden="1"/>
    <cellStyle name="Gevolgde hyperlink" xfId="46" builtinId="9" hidden="1"/>
    <cellStyle name="Gevolgde hyperlink" xfId="76" builtinId="9" hidden="1"/>
    <cellStyle name="Gevolgde hyperlink" xfId="36" builtinId="9" hidden="1"/>
    <cellStyle name="Gevolgde hyperlink" xfId="48" builtinId="9" hidden="1"/>
    <cellStyle name="Gevolgde hyperlink" xfId="6" builtinId="9" hidden="1"/>
    <cellStyle name="Gevolgde hyperlink" xfId="62" builtinId="9" hidden="1"/>
    <cellStyle name="Gevolgde hyperlink" xfId="26" builtinId="9" hidden="1"/>
    <cellStyle name="Gevolgde hyperlink" xfId="86" builtinId="9" hidden="1"/>
    <cellStyle name="Gevolgde hyperlink" xfId="20" builtinId="9" hidden="1"/>
    <cellStyle name="Gevolgde hyperlink" xfId="60" builtinId="9" hidden="1"/>
    <cellStyle name="Gevolgde hyperlink" xfId="74" builtinId="9" hidden="1"/>
    <cellStyle name="Gevolgde hyperlink" xfId="66" builtinId="9" hidden="1"/>
    <cellStyle name="Gevolgde hyperlink" xfId="84" builtinId="9" hidden="1"/>
    <cellStyle name="Gevolgde hyperlink" xfId="72" builtinId="9" hidden="1"/>
    <cellStyle name="Gevolgde hyperlink" xfId="16" builtinId="9" hidden="1"/>
    <cellStyle name="Gevolgde hyperlink" xfId="42" builtinId="9" hidden="1"/>
    <cellStyle name="Gevolgde hyperlink" xfId="38" builtinId="9" hidden="1"/>
    <cellStyle name="Gevolgde hyperlink" xfId="2" builtinId="9" hidden="1"/>
    <cellStyle name="Gevolgde hyperlink" xfId="28" builtinId="9" hidden="1"/>
    <cellStyle name="Gevolgde hyperlink" xfId="14" builtinId="9" hidden="1"/>
    <cellStyle name="Gevolgde hyperlink" xfId="8" builtinId="9" hidden="1"/>
    <cellStyle name="Gevolgde hyperlink" xfId="82" builtinId="9" hidden="1"/>
    <cellStyle name="Gevolgde hyperlink" xfId="70" builtinId="9" hidden="1"/>
    <cellStyle name="Gevolgde hyperlink" xfId="92" builtinId="9" hidden="1"/>
    <cellStyle name="Gevolgde hyperlink" xfId="44" builtinId="9" hidden="1"/>
    <cellStyle name="Gevolgde hyperlink" xfId="88" builtinId="9" hidden="1"/>
    <cellStyle name="Gevolgde hyperlink" xfId="24" builtinId="9" hidden="1"/>
    <cellStyle name="Gevolgde hyperlink" xfId="30" builtinId="9" hidden="1"/>
    <cellStyle name="Gevolgde hyperlink" xfId="56" builtinId="9" hidden="1"/>
    <cellStyle name="Gevolgde hyperlink" xfId="18" builtinId="9" hidden="1"/>
    <cellStyle name="Gevolgde hyperlink" xfId="80" builtinId="9" hidden="1"/>
    <cellStyle name="Gevolgde hyperlink" xfId="54" builtinId="9" hidden="1"/>
    <cellStyle name="Gevolgde hyperlink" xfId="32" builtinId="9" hidden="1"/>
    <cellStyle name="Gevolgde hyperlink" xfId="22" builtinId="9" hidden="1"/>
    <cellStyle name="Gevolgde hyperlink" xfId="10" builtinId="9" hidden="1"/>
    <cellStyle name="Gevolgde hyperlink" xfId="50" builtinId="9" hidden="1"/>
    <cellStyle name="Gevolgde hyperlink" xfId="58" builtinId="9" hidden="1"/>
    <cellStyle name="Gevolgde hyperlink" xfId="90" builtinId="9" hidden="1"/>
    <cellStyle name="Gevolgde hyperlink" xfId="34" builtinId="9" hidden="1"/>
    <cellStyle name="Gevolgde hyperlink" xfId="4" builtinId="9" hidden="1"/>
    <cellStyle name="Gevolgde hyperlink" xfId="68" builtinId="9" hidden="1"/>
    <cellStyle name="Gevolgde hyperlink" xfId="78" builtinId="9" hidden="1"/>
    <cellStyle name="Gevolgde hyperlink" xfId="52" builtinId="9" hidden="1"/>
    <cellStyle name="Hyperlink" xfId="51" builtinId="8" hidden="1"/>
    <cellStyle name="Hyperlink" xfId="15" builtinId="8" hidden="1"/>
    <cellStyle name="Hyperlink" xfId="67" builtinId="8" hidden="1"/>
    <cellStyle name="Hyperlink" xfId="65" builtinId="8" hidden="1"/>
    <cellStyle name="Hyperlink" xfId="45" builtinId="8" hidden="1"/>
    <cellStyle name="Hyperlink" xfId="35" builtinId="8" hidden="1"/>
    <cellStyle name="Hyperlink" xfId="9" builtinId="8" hidden="1"/>
    <cellStyle name="Hyperlink" xfId="37" builtinId="8" hidden="1"/>
    <cellStyle name="Hyperlink" xfId="41" builtinId="8" hidden="1"/>
    <cellStyle name="Hyperlink" xfId="33" builtinId="8" hidden="1"/>
    <cellStyle name="Hyperlink" xfId="5" builtinId="8" hidden="1"/>
    <cellStyle name="Hyperlink" xfId="3" builtinId="8" hidden="1"/>
    <cellStyle name="Hyperlink" xfId="75" builtinId="8" hidden="1"/>
    <cellStyle name="Hyperlink" xfId="73" builtinId="8" hidden="1"/>
    <cellStyle name="Hyperlink" xfId="21" builtinId="8" hidden="1"/>
    <cellStyle name="Hyperlink" xfId="91" builtinId="8" hidden="1"/>
    <cellStyle name="Hyperlink" xfId="39" builtinId="8" hidden="1"/>
    <cellStyle name="Hyperlink" xfId="7" builtinId="8" hidden="1"/>
    <cellStyle name="Hyperlink" xfId="29" builtinId="8" hidden="1"/>
    <cellStyle name="Hyperlink" xfId="23" builtinId="8" hidden="1"/>
    <cellStyle name="Hyperlink" xfId="27" builtinId="8" hidden="1"/>
    <cellStyle name="Hyperlink" xfId="83" builtinId="8" hidden="1"/>
    <cellStyle name="Hyperlink" xfId="19" builtinId="8" hidden="1"/>
    <cellStyle name="Hyperlink" xfId="17" builtinId="8" hidden="1"/>
    <cellStyle name="Hyperlink" xfId="43" builtinId="8" hidden="1"/>
    <cellStyle name="Hyperlink" xfId="31" builtinId="8" hidden="1"/>
    <cellStyle name="Hyperlink" xfId="69" builtinId="8" hidden="1"/>
    <cellStyle name="Hyperlink" xfId="85" builtinId="8" hidden="1"/>
    <cellStyle name="Hyperlink" xfId="49" builtinId="8" hidden="1"/>
    <cellStyle name="Hyperlink" xfId="47" builtinId="8" hidden="1"/>
    <cellStyle name="Hyperlink" xfId="25" builtinId="8" hidden="1"/>
    <cellStyle name="Hyperlink" xfId="81" builtinId="8" hidden="1"/>
    <cellStyle name="Hyperlink" xfId="79" builtinId="8" hidden="1"/>
    <cellStyle name="Hyperlink" xfId="61" builtinId="8" hidden="1"/>
    <cellStyle name="Hyperlink" xfId="71" builtinId="8" hidden="1"/>
    <cellStyle name="Hyperlink" xfId="89" builtinId="8" hidden="1"/>
    <cellStyle name="Hyperlink" xfId="55" builtinId="8" hidden="1"/>
    <cellStyle name="Hyperlink" xfId="87" builtinId="8" hidden="1"/>
    <cellStyle name="Hyperlink" xfId="57" builtinId="8" hidden="1"/>
    <cellStyle name="Hyperlink" xfId="59" builtinId="8" hidden="1"/>
    <cellStyle name="Hyperlink" xfId="53" builtinId="8" hidden="1"/>
    <cellStyle name="Hyperlink" xfId="13" builtinId="8" hidden="1"/>
    <cellStyle name="Hyperlink" xfId="11" builtinId="8" hidden="1"/>
    <cellStyle name="Hyperlink" xfId="63" builtinId="8" hidden="1"/>
    <cellStyle name="Hyperlink" xfId="77" builtinId="8" hidden="1"/>
    <cellStyle name="Hyperlink" xfId="1" builtinId="8" hidden="1"/>
    <cellStyle name="Procent" xfId="93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288565</xdr:colOff>
      <xdr:row>15</xdr:row>
      <xdr:rowOff>152400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9C89F42-0815-A547-8BE2-DF0C7FF7C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0700"/>
          <a:ext cx="1152165" cy="2794000"/>
        </a:xfrm>
        <a:prstGeom prst="rect">
          <a:avLst/>
        </a:prstGeom>
      </xdr:spPr>
    </xdr:pic>
    <xdr:clientData/>
  </xdr:twoCellAnchor>
  <xdr:twoCellAnchor editAs="oneCell">
    <xdr:from>
      <xdr:col>4</xdr:col>
      <xdr:colOff>406400</xdr:colOff>
      <xdr:row>2</xdr:row>
      <xdr:rowOff>0</xdr:rowOff>
    </xdr:from>
    <xdr:to>
      <xdr:col>7</xdr:col>
      <xdr:colOff>62976</xdr:colOff>
      <xdr:row>15</xdr:row>
      <xdr:rowOff>190500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CE9CC2D-1371-6141-AE4F-2338EA84C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0" y="1041400"/>
          <a:ext cx="1167876" cy="283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203200</xdr:colOff>
      <xdr:row>2</xdr:row>
      <xdr:rowOff>0</xdr:rowOff>
    </xdr:from>
    <xdr:to>
      <xdr:col>12</xdr:col>
      <xdr:colOff>76252</xdr:colOff>
      <xdr:row>15</xdr:row>
      <xdr:rowOff>177800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147C6DA5-2A7B-C64F-AD06-327E5EF96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5300" y="1041400"/>
          <a:ext cx="1168452" cy="28194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</xdr:colOff>
      <xdr:row>2</xdr:row>
      <xdr:rowOff>12700</xdr:rowOff>
    </xdr:from>
    <xdr:to>
      <xdr:col>16</xdr:col>
      <xdr:colOff>304800</xdr:colOff>
      <xdr:row>15</xdr:row>
      <xdr:rowOff>191008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1BD90C58-32C3-FB45-9F9D-8C59CE46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3800" y="1054100"/>
          <a:ext cx="1155700" cy="2819908"/>
        </a:xfrm>
        <a:prstGeom prst="rect">
          <a:avLst/>
        </a:prstGeom>
      </xdr:spPr>
    </xdr:pic>
    <xdr:clientData/>
  </xdr:twoCellAnchor>
  <xdr:twoCellAnchor editAs="oneCell">
    <xdr:from>
      <xdr:col>18</xdr:col>
      <xdr:colOff>25400</xdr:colOff>
      <xdr:row>2</xdr:row>
      <xdr:rowOff>12700</xdr:rowOff>
    </xdr:from>
    <xdr:to>
      <xdr:col>20</xdr:col>
      <xdr:colOff>317500</xdr:colOff>
      <xdr:row>15</xdr:row>
      <xdr:rowOff>191008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B88A3C1-2EE5-724B-9ECD-CECF952DD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13700" y="1054100"/>
          <a:ext cx="1155700" cy="2819908"/>
        </a:xfrm>
        <a:prstGeom prst="rect">
          <a:avLst/>
        </a:prstGeom>
      </xdr:spPr>
    </xdr:pic>
    <xdr:clientData/>
  </xdr:twoCellAnchor>
  <xdr:twoCellAnchor editAs="oneCell">
    <xdr:from>
      <xdr:col>22</xdr:col>
      <xdr:colOff>82550</xdr:colOff>
      <xdr:row>2</xdr:row>
      <xdr:rowOff>12700</xdr:rowOff>
    </xdr:from>
    <xdr:to>
      <xdr:col>24</xdr:col>
      <xdr:colOff>374988</xdr:colOff>
      <xdr:row>15</xdr:row>
      <xdr:rowOff>177800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FCC2D9AB-759A-EC42-92D1-D924DCC7B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8050" y="1054100"/>
          <a:ext cx="1156038" cy="2806700"/>
        </a:xfrm>
        <a:prstGeom prst="rect">
          <a:avLst/>
        </a:prstGeom>
      </xdr:spPr>
    </xdr:pic>
    <xdr:clientData/>
  </xdr:twoCellAnchor>
  <xdr:twoCellAnchor editAs="oneCell">
    <xdr:from>
      <xdr:col>26</xdr:col>
      <xdr:colOff>396875</xdr:colOff>
      <xdr:row>2</xdr:row>
      <xdr:rowOff>12700</xdr:rowOff>
    </xdr:from>
    <xdr:to>
      <xdr:col>29</xdr:col>
      <xdr:colOff>269875</xdr:colOff>
      <xdr:row>16</xdr:row>
      <xdr:rowOff>18796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5CA332EF-8569-BF41-A208-F540EF87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839575" y="1054100"/>
          <a:ext cx="1168400" cy="28508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38100</xdr:rowOff>
    </xdr:from>
    <xdr:to>
      <xdr:col>10</xdr:col>
      <xdr:colOff>127000</xdr:colOff>
      <xdr:row>42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8D948A2-0208-D34F-819B-626FBB80D854}"/>
            </a:ext>
          </a:extLst>
        </xdr:cNvPr>
        <xdr:cNvSpPr txBox="1"/>
      </xdr:nvSpPr>
      <xdr:spPr>
        <a:xfrm>
          <a:off x="0" y="5880100"/>
          <a:ext cx="4660900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-</a:t>
          </a:r>
          <a:r>
            <a:rPr lang="nl-NL" sz="1100" baseline="0"/>
            <a:t> </a:t>
          </a:r>
          <a:r>
            <a:rPr lang="nl-NL" sz="1100"/>
            <a:t>Jeugdspeler = 18j of jonger</a:t>
          </a:r>
        </a:p>
        <a:p>
          <a:r>
            <a:rPr lang="nl-NL" sz="1100"/>
            <a:t>- Zuil #trainers: een trainer kan slechts 1x meetellen voor zijn diploma</a:t>
          </a:r>
        </a:p>
        <a:p>
          <a:r>
            <a:rPr lang="nl-NL" sz="1100"/>
            <a:t>- Enkel trainers die een gevalideerde (bijscholingen,..) trainerslicentie hebben, kunnen meetellen</a:t>
          </a:r>
        </a:p>
        <a:p>
          <a:r>
            <a:rPr lang="nl-NL" sz="1100"/>
            <a:t>- Actieve scheidsrechter = 10x wedstrijden gefloten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368301</xdr:colOff>
      <xdr:row>1</xdr:row>
      <xdr:rowOff>269825</xdr:rowOff>
    </xdr:from>
    <xdr:to>
      <xdr:col>1</xdr:col>
      <xdr:colOff>581246</xdr:colOff>
      <xdr:row>8</xdr:row>
      <xdr:rowOff>189996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888C49A-6BB3-F845-8CF6-478404388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301" y="777825"/>
          <a:ext cx="1038445" cy="2514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0</xdr:rowOff>
    </xdr:from>
    <xdr:to>
      <xdr:col>1</xdr:col>
      <xdr:colOff>518476</xdr:colOff>
      <xdr:row>12</xdr:row>
      <xdr:rowOff>4120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0364D02-2B9E-DA4D-AC49-F0F177D36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50800"/>
          <a:ext cx="1039176" cy="25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2</xdr:row>
      <xdr:rowOff>0</xdr:rowOff>
    </xdr:from>
    <xdr:to>
      <xdr:col>1</xdr:col>
      <xdr:colOff>599872</xdr:colOff>
      <xdr:row>11</xdr:row>
      <xdr:rowOff>71419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11E6457-043C-9948-AA8C-223EE1038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1" y="177800"/>
          <a:ext cx="1044371" cy="25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254001</xdr:colOff>
      <xdr:row>4</xdr:row>
      <xdr:rowOff>0</xdr:rowOff>
    </xdr:from>
    <xdr:to>
      <xdr:col>0</xdr:col>
      <xdr:colOff>1287471</xdr:colOff>
      <xdr:row>11</xdr:row>
      <xdr:rowOff>543523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7107CB-3C8D-6A4B-88E7-0E9D2FAB9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1" y="190500"/>
          <a:ext cx="1032787" cy="25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0</xdr:rowOff>
    </xdr:from>
    <xdr:to>
      <xdr:col>1</xdr:col>
      <xdr:colOff>175538</xdr:colOff>
      <xdr:row>6</xdr:row>
      <xdr:rowOff>357418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B65AD0-0581-A24F-BA79-BD139CE30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1" y="825500"/>
          <a:ext cx="1032787" cy="2500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3</xdr:row>
      <xdr:rowOff>0</xdr:rowOff>
    </xdr:from>
    <xdr:to>
      <xdr:col>1</xdr:col>
      <xdr:colOff>364852</xdr:colOff>
      <xdr:row>8</xdr:row>
      <xdr:rowOff>288196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EF9A35E-21B8-354B-95FB-73B1A09CC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1" y="101600"/>
          <a:ext cx="1037951" cy="25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794125</xdr:colOff>
      <xdr:row>1</xdr:row>
      <xdr:rowOff>214779</xdr:rowOff>
    </xdr:from>
    <xdr:to>
      <xdr:col>1</xdr:col>
      <xdr:colOff>693251</xdr:colOff>
      <xdr:row>11</xdr:row>
      <xdr:rowOff>104945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19337F2-18BD-5D47-928A-C1B67CB1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4125" y="719044"/>
          <a:ext cx="1029052" cy="252522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hel De Baets" id="{6FA44338-AD6A-4F1F-8A9A-664FCDFACDEA}" userId="S::michel@rugby.vlaanderen::f8badddf-b145-4e12-b0a0-81f82fde9c69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0-10-15T09:41:54.69" personId="{6FA44338-AD6A-4F1F-8A9A-664FCDFACDEA}" id="{B8431EFE-F6D3-48C3-8DBF-7C9D74627B44}">
    <text>Doorstroom 75% of meer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" dT="2021-03-01T13:38:01.94" personId="{6FA44338-AD6A-4F1F-8A9A-664FCDFACDEA}" id="{C0AC2321-789B-44BD-9903-175785114365}">
    <text>5 pnt/ jeugdploeg</text>
  </threadedComment>
  <threadedComment ref="C12" dT="2021-03-01T13:36:51.62" personId="{6FA44338-AD6A-4F1F-8A9A-664FCDFACDEA}" id="{0391AF13-99CD-4D5D-879A-BA2AC72C63B8}">
    <text>5 pnt/ team met Level 1 First aid bij jeugd tot en met U18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zoomScaleNormal="100" workbookViewId="0">
      <selection activeCell="E23" sqref="E23"/>
    </sheetView>
  </sheetViews>
  <sheetFormatPr baseColWidth="10" defaultColWidth="10.83203125" defaultRowHeight="16"/>
  <cols>
    <col min="1" max="5" width="5.6640625" style="1" customWidth="1"/>
    <col min="6" max="6" width="8.5" style="1" customWidth="1"/>
    <col min="7" max="31" width="5.6640625" style="1" customWidth="1"/>
    <col min="32" max="16384" width="10.83203125" style="1"/>
  </cols>
  <sheetData>
    <row r="1" spans="1:29" ht="66" customHeight="1">
      <c r="A1" s="86" t="s">
        <v>164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6" t="s">
        <v>0</v>
      </c>
      <c r="U1" s="87"/>
      <c r="V1" s="87"/>
      <c r="W1" s="87"/>
      <c r="X1" s="87"/>
      <c r="Y1" s="87"/>
      <c r="Z1" s="87"/>
      <c r="AA1" s="87"/>
      <c r="AB1" s="87"/>
      <c r="AC1" s="87"/>
    </row>
    <row r="2" spans="1:29">
      <c r="A2" s="13"/>
      <c r="B2" s="13"/>
      <c r="C2" s="13"/>
      <c r="D2" s="13"/>
      <c r="E2" s="13"/>
      <c r="F2" s="13"/>
      <c r="G2" s="13"/>
      <c r="H2" s="13"/>
      <c r="I2" s="13"/>
    </row>
    <row r="3" spans="1:29">
      <c r="A3" s="13"/>
      <c r="B3" s="13"/>
      <c r="C3" s="13"/>
      <c r="D3" s="13"/>
      <c r="E3" s="13"/>
      <c r="F3" s="13"/>
      <c r="G3" s="13"/>
      <c r="H3" s="13"/>
      <c r="I3" s="13"/>
    </row>
    <row r="4" spans="1:29">
      <c r="A4" s="13"/>
      <c r="B4" s="13"/>
      <c r="C4" s="13"/>
      <c r="D4" s="13"/>
      <c r="E4" s="13"/>
      <c r="F4" s="13"/>
      <c r="G4" s="13"/>
      <c r="H4" s="13"/>
      <c r="I4" s="13"/>
    </row>
    <row r="5" spans="1:29">
      <c r="A5" s="13"/>
      <c r="B5" s="13"/>
      <c r="C5" s="13"/>
      <c r="D5" s="13"/>
      <c r="E5" s="13"/>
      <c r="F5" s="13"/>
      <c r="G5" s="13"/>
      <c r="H5" s="13"/>
      <c r="I5" s="13"/>
    </row>
    <row r="6" spans="1:29">
      <c r="A6" s="13"/>
      <c r="B6" s="13"/>
      <c r="C6" s="13"/>
      <c r="D6" s="13"/>
      <c r="E6" s="13"/>
      <c r="F6" s="13"/>
      <c r="G6" s="13"/>
      <c r="H6" s="13"/>
      <c r="I6" s="13"/>
    </row>
    <row r="7" spans="1:29">
      <c r="A7" s="13"/>
      <c r="B7" s="13"/>
      <c r="C7" s="13"/>
      <c r="D7" s="13"/>
      <c r="E7" s="13"/>
      <c r="F7" s="13"/>
      <c r="G7" s="13"/>
      <c r="H7" s="13"/>
      <c r="I7" s="13"/>
    </row>
    <row r="8" spans="1:29">
      <c r="A8" s="13"/>
      <c r="B8" s="13"/>
      <c r="C8" s="13"/>
      <c r="D8" s="13"/>
      <c r="E8" s="13"/>
      <c r="F8" s="13"/>
      <c r="G8" s="13"/>
      <c r="H8" s="13"/>
      <c r="I8" s="13"/>
    </row>
    <row r="9" spans="1:29">
      <c r="A9" s="13"/>
      <c r="B9" s="13"/>
      <c r="C9" s="13"/>
      <c r="D9" s="13"/>
      <c r="E9" s="13"/>
      <c r="F9" s="13"/>
      <c r="G9" s="13"/>
      <c r="H9" s="13"/>
      <c r="I9" s="13"/>
    </row>
    <row r="10" spans="1:29">
      <c r="A10" s="13"/>
      <c r="B10" s="13"/>
      <c r="C10" s="13"/>
      <c r="D10" s="13"/>
      <c r="E10" s="13"/>
      <c r="F10" s="13"/>
      <c r="G10" s="13"/>
      <c r="H10" s="13"/>
      <c r="I10" s="13"/>
    </row>
    <row r="11" spans="1:29">
      <c r="A11" s="13"/>
      <c r="B11" s="13"/>
      <c r="C11" s="13"/>
      <c r="D11" s="13"/>
      <c r="E11" s="13"/>
      <c r="F11" s="13"/>
      <c r="G11" s="13"/>
      <c r="H11" s="13"/>
      <c r="I11" s="13"/>
    </row>
    <row r="12" spans="1:29">
      <c r="A12" s="13"/>
      <c r="B12" s="13"/>
      <c r="C12" s="13"/>
      <c r="D12" s="13"/>
      <c r="E12" s="13"/>
      <c r="F12" s="13"/>
      <c r="G12" s="13"/>
      <c r="H12" s="13"/>
      <c r="I12" s="13"/>
    </row>
    <row r="18" spans="1:31" s="36" customFormat="1" ht="38" customHeight="1">
      <c r="A18" s="36" t="s">
        <v>1</v>
      </c>
      <c r="C18" s="88">
        <f>'#doorstroom'!K26</f>
        <v>0</v>
      </c>
      <c r="D18" s="89"/>
      <c r="F18" s="36" t="s">
        <v>1</v>
      </c>
      <c r="H18" s="88">
        <f>'#ploegen'!F23</f>
        <v>0</v>
      </c>
      <c r="I18" s="89"/>
      <c r="K18" s="36" t="s">
        <v>1</v>
      </c>
      <c r="M18" s="88">
        <f>'#trainers'!D14</f>
        <v>0</v>
      </c>
      <c r="N18" s="89"/>
      <c r="O18" s="36" t="s">
        <v>1</v>
      </c>
      <c r="Q18" s="88">
        <f>'#officials'!C16</f>
        <v>0</v>
      </c>
      <c r="R18" s="89"/>
      <c r="S18" s="36" t="s">
        <v>1</v>
      </c>
      <c r="U18" s="88">
        <f>'#goed bestuur'!D20</f>
        <v>0</v>
      </c>
      <c r="V18" s="89"/>
      <c r="W18" s="36" t="s">
        <v>1</v>
      </c>
      <c r="Y18" s="88">
        <f>'#accommodatie'!D16</f>
        <v>0</v>
      </c>
      <c r="Z18" s="89"/>
      <c r="AB18" s="36" t="s">
        <v>1</v>
      </c>
      <c r="AD18" s="88">
        <f>'#spelers welzijn'!D14</f>
        <v>0</v>
      </c>
      <c r="AE18" s="89"/>
    </row>
    <row r="19" spans="1:31" s="37" customFormat="1" ht="20" customHeight="1">
      <c r="A19" s="37" t="s">
        <v>2</v>
      </c>
      <c r="B19" s="96">
        <f>'#doorstroom'!L26</f>
        <v>130</v>
      </c>
      <c r="C19" s="97"/>
      <c r="D19" s="97"/>
      <c r="F19" s="92">
        <f>'#ploegen'!G23</f>
        <v>140</v>
      </c>
      <c r="G19" s="93"/>
      <c r="K19" s="92">
        <f>'#trainers'!E14</f>
        <v>235</v>
      </c>
      <c r="L19" s="93"/>
      <c r="O19" s="92">
        <f>'#officials'!D16</f>
        <v>205</v>
      </c>
      <c r="P19" s="97"/>
      <c r="S19" s="92">
        <f>'#goed bestuur'!E20</f>
        <v>365</v>
      </c>
      <c r="T19" s="97"/>
      <c r="W19" s="92">
        <f>'#accommodatie'!E16</f>
        <v>125</v>
      </c>
      <c r="X19" s="97"/>
      <c r="AB19" s="92">
        <f>'#spelers welzijn'!E14</f>
        <v>105</v>
      </c>
      <c r="AC19" s="97"/>
    </row>
    <row r="20" spans="1:31" s="37" customFormat="1" ht="42" customHeight="1">
      <c r="A20" s="98" t="s">
        <v>3</v>
      </c>
      <c r="B20" s="97"/>
      <c r="C20" s="97"/>
      <c r="D20" s="97"/>
      <c r="E20" s="97"/>
      <c r="F20" s="40">
        <f>C18+H18+M18+Q18+U18+Y18+AD18</f>
        <v>0</v>
      </c>
      <c r="G20" s="55">
        <f>F20/E22</f>
        <v>0</v>
      </c>
      <c r="K20" s="60"/>
      <c r="L20" s="61"/>
      <c r="O20" s="60"/>
      <c r="S20" s="60"/>
      <c r="W20" s="60"/>
      <c r="AB20" s="60"/>
    </row>
    <row r="22" spans="1:31" s="29" customFormat="1">
      <c r="A22" s="29" t="s">
        <v>4</v>
      </c>
      <c r="E22" s="29">
        <f>B19+F19+K19+O19+S19+W19+AB19</f>
        <v>1305</v>
      </c>
      <c r="F22" s="90"/>
      <c r="G22" s="91"/>
    </row>
    <row r="24" spans="1:31">
      <c r="A24" s="29" t="s">
        <v>5</v>
      </c>
    </row>
    <row r="25" spans="1:3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3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3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3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3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3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3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3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</sheetData>
  <mergeCells count="19">
    <mergeCell ref="AD18:AE18"/>
    <mergeCell ref="F22:G22"/>
    <mergeCell ref="K19:L19"/>
    <mergeCell ref="F19:G19"/>
    <mergeCell ref="A25:R39"/>
    <mergeCell ref="B19:D19"/>
    <mergeCell ref="O19:P19"/>
    <mergeCell ref="S19:T19"/>
    <mergeCell ref="W19:X19"/>
    <mergeCell ref="AB19:AC19"/>
    <mergeCell ref="A20:E20"/>
    <mergeCell ref="A1:S1"/>
    <mergeCell ref="T1:AC1"/>
    <mergeCell ref="C18:D18"/>
    <mergeCell ref="H18:I18"/>
    <mergeCell ref="M18:N18"/>
    <mergeCell ref="Q18:R18"/>
    <mergeCell ref="U18:V18"/>
    <mergeCell ref="Y18:Z18"/>
  </mergeCells>
  <phoneticPr fontId="4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63F6-AE07-5440-9CCC-21154E01968E}">
  <dimension ref="A1:Q31"/>
  <sheetViews>
    <sheetView topLeftCell="D4" zoomScale="140" zoomScaleNormal="140" workbookViewId="0">
      <selection activeCell="L19" sqref="L19"/>
    </sheetView>
  </sheetViews>
  <sheetFormatPr baseColWidth="10" defaultColWidth="11" defaultRowHeight="16"/>
  <cols>
    <col min="3" max="3" width="21.1640625" customWidth="1"/>
    <col min="4" max="11" width="10.83203125" customWidth="1"/>
    <col min="12" max="12" width="13.1640625" customWidth="1"/>
  </cols>
  <sheetData>
    <row r="1" spans="1:17" ht="40" customHeight="1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23" customHeight="1">
      <c r="C2" s="5" t="s">
        <v>7</v>
      </c>
      <c r="D2" s="5"/>
      <c r="E2" s="5"/>
      <c r="F2" s="6"/>
      <c r="G2" s="6"/>
      <c r="H2" s="6"/>
      <c r="I2" s="4"/>
      <c r="J2" s="4"/>
      <c r="K2" s="4"/>
    </row>
    <row r="3" spans="1:17" ht="23" customHeight="1">
      <c r="C3" s="5" t="s">
        <v>9</v>
      </c>
      <c r="D3" s="5"/>
      <c r="E3" s="5"/>
      <c r="F3" s="6"/>
      <c r="G3" s="6"/>
      <c r="H3" s="6"/>
      <c r="I3" s="4"/>
      <c r="J3" s="4"/>
      <c r="K3" s="4"/>
      <c r="L3" s="10"/>
      <c r="M3" s="5"/>
      <c r="O3" s="5"/>
      <c r="Q3" s="17"/>
    </row>
    <row r="4" spans="1:17" ht="96" customHeight="1">
      <c r="C4" s="68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23" t="s">
        <v>21</v>
      </c>
      <c r="N4" s="28" t="s">
        <v>22</v>
      </c>
    </row>
    <row r="5" spans="1:17" ht="16" customHeight="1" thickBot="1">
      <c r="C5" s="18" t="s">
        <v>23</v>
      </c>
      <c r="D5" s="18"/>
      <c r="E5" s="27"/>
      <c r="F5" s="69"/>
      <c r="G5" s="69"/>
      <c r="H5" s="14"/>
      <c r="I5" s="4"/>
      <c r="J5" s="4"/>
      <c r="K5" s="27"/>
      <c r="L5" s="27"/>
      <c r="N5" t="s">
        <v>24</v>
      </c>
    </row>
    <row r="6" spans="1:17" ht="16" customHeight="1">
      <c r="C6" s="74" t="s">
        <v>25</v>
      </c>
      <c r="D6" s="18"/>
      <c r="E6" s="18"/>
      <c r="F6" s="69"/>
      <c r="G6" s="69"/>
      <c r="H6" s="14"/>
      <c r="I6" s="4"/>
      <c r="J6" s="4"/>
      <c r="K6" s="52"/>
      <c r="L6" s="23">
        <v>10</v>
      </c>
      <c r="N6" t="s">
        <v>26</v>
      </c>
    </row>
    <row r="7" spans="1:17" ht="16" customHeight="1">
      <c r="C7" s="74" t="s">
        <v>27</v>
      </c>
      <c r="D7" s="18"/>
      <c r="E7" s="18"/>
      <c r="F7" s="69"/>
      <c r="G7" s="69"/>
      <c r="H7" s="14"/>
      <c r="I7" s="4"/>
      <c r="J7" s="4"/>
      <c r="K7" s="53"/>
      <c r="L7" s="23">
        <v>10</v>
      </c>
      <c r="N7" t="s">
        <v>28</v>
      </c>
    </row>
    <row r="8" spans="1:17" ht="16" customHeight="1">
      <c r="C8" s="74" t="s">
        <v>29</v>
      </c>
      <c r="D8" s="18"/>
      <c r="E8" s="18"/>
      <c r="F8" s="69"/>
      <c r="G8" s="69"/>
      <c r="H8" s="14"/>
      <c r="I8" s="4"/>
      <c r="J8" s="4"/>
      <c r="K8" s="53"/>
      <c r="L8" s="23">
        <v>10</v>
      </c>
      <c r="N8" t="s">
        <v>30</v>
      </c>
    </row>
    <row r="9" spans="1:17" ht="16" customHeight="1">
      <c r="C9" s="74" t="s">
        <v>31</v>
      </c>
      <c r="D9" s="18"/>
      <c r="E9" s="18"/>
      <c r="F9" s="69"/>
      <c r="G9" s="69"/>
      <c r="H9" s="14"/>
      <c r="I9" s="4"/>
      <c r="J9" s="4"/>
      <c r="K9" s="53"/>
      <c r="L9" s="23">
        <v>10</v>
      </c>
    </row>
    <row r="10" spans="1:17" ht="16" customHeight="1">
      <c r="C10" s="18" t="s">
        <v>32</v>
      </c>
      <c r="D10" s="18"/>
      <c r="E10" s="18"/>
      <c r="F10" s="69"/>
      <c r="G10" s="69"/>
      <c r="H10" s="14"/>
      <c r="I10" s="4"/>
      <c r="J10" s="4"/>
      <c r="K10" s="53"/>
      <c r="L10" s="23">
        <v>15</v>
      </c>
    </row>
    <row r="11" spans="1:17" ht="16" customHeight="1">
      <c r="C11" s="18" t="s">
        <v>60</v>
      </c>
      <c r="D11" s="18"/>
      <c r="E11" s="18"/>
      <c r="F11" s="69"/>
      <c r="G11" s="69"/>
      <c r="H11" s="14"/>
      <c r="I11" s="4"/>
      <c r="J11" s="4"/>
      <c r="K11" s="53"/>
      <c r="L11" s="23">
        <v>15</v>
      </c>
      <c r="N11" s="10" t="s">
        <v>165</v>
      </c>
    </row>
    <row r="12" spans="1:17" ht="16" customHeight="1">
      <c r="C12" s="74" t="s">
        <v>33</v>
      </c>
      <c r="D12" s="18"/>
      <c r="E12" s="18"/>
      <c r="F12" s="69"/>
      <c r="G12" s="69"/>
      <c r="H12" s="14"/>
      <c r="I12" s="4"/>
      <c r="J12" s="4"/>
      <c r="K12" s="53"/>
      <c r="L12" s="23">
        <v>20</v>
      </c>
      <c r="N12" t="s">
        <v>171</v>
      </c>
      <c r="O12" t="s">
        <v>175</v>
      </c>
    </row>
    <row r="13" spans="1:17" ht="16" customHeight="1">
      <c r="A13" s="112" t="s">
        <v>34</v>
      </c>
      <c r="B13" s="113"/>
      <c r="C13" s="74" t="s">
        <v>35</v>
      </c>
      <c r="D13" s="18"/>
      <c r="E13" s="18"/>
      <c r="F13" s="69"/>
      <c r="G13" s="69"/>
      <c r="H13" s="14"/>
      <c r="I13" s="4"/>
      <c r="J13" s="4"/>
      <c r="K13" s="53"/>
      <c r="L13" s="23">
        <v>20</v>
      </c>
      <c r="N13" t="s">
        <v>172</v>
      </c>
      <c r="O13" t="s">
        <v>173</v>
      </c>
    </row>
    <row r="14" spans="1:17" ht="16" customHeight="1">
      <c r="A14" s="113"/>
      <c r="B14" s="113"/>
      <c r="C14" s="74" t="s">
        <v>36</v>
      </c>
      <c r="D14" s="18"/>
      <c r="E14" s="18"/>
      <c r="F14" s="69"/>
      <c r="G14" s="69"/>
      <c r="H14" s="14"/>
      <c r="I14" s="4"/>
      <c r="J14" s="4"/>
      <c r="K14" s="53"/>
      <c r="L14" s="56">
        <v>0</v>
      </c>
      <c r="N14" t="s">
        <v>174</v>
      </c>
      <c r="O14" t="s">
        <v>176</v>
      </c>
    </row>
    <row r="15" spans="1:17" ht="16" customHeight="1">
      <c r="A15" s="113"/>
      <c r="B15" s="113"/>
      <c r="C15" s="74" t="s">
        <v>37</v>
      </c>
      <c r="D15" s="18"/>
      <c r="E15" s="18"/>
      <c r="F15" s="69"/>
      <c r="G15" s="69"/>
      <c r="H15" s="14"/>
      <c r="I15" s="4"/>
      <c r="J15" s="4"/>
      <c r="K15" s="53"/>
      <c r="L15" s="56">
        <v>0</v>
      </c>
    </row>
    <row r="16" spans="1:17" ht="16" customHeight="1">
      <c r="A16" s="113"/>
      <c r="B16" s="113"/>
      <c r="C16" s="18" t="s">
        <v>38</v>
      </c>
      <c r="D16" s="18"/>
      <c r="E16" s="18"/>
      <c r="F16" s="69"/>
      <c r="G16" s="69"/>
      <c r="H16" s="14"/>
      <c r="I16" s="4"/>
      <c r="J16" s="4"/>
      <c r="K16" s="53"/>
      <c r="L16" s="56">
        <v>0</v>
      </c>
    </row>
    <row r="17" spans="1:13" ht="16" customHeight="1">
      <c r="A17" s="113"/>
      <c r="B17" s="113"/>
      <c r="C17" s="18" t="s">
        <v>39</v>
      </c>
      <c r="D17" s="18"/>
      <c r="E17" s="18"/>
      <c r="F17" s="69"/>
      <c r="G17" s="69"/>
      <c r="H17" s="14"/>
      <c r="I17" s="4"/>
      <c r="J17" s="4"/>
      <c r="K17" s="53"/>
      <c r="L17" s="56">
        <v>0</v>
      </c>
    </row>
    <row r="18" spans="1:13" ht="16" customHeight="1">
      <c r="A18" s="113"/>
      <c r="B18" s="113"/>
      <c r="C18" s="18" t="s">
        <v>40</v>
      </c>
      <c r="D18" s="18"/>
      <c r="E18" s="18"/>
      <c r="F18" s="69"/>
      <c r="G18" s="69"/>
      <c r="H18" s="14"/>
      <c r="I18" s="4"/>
      <c r="J18" s="4"/>
      <c r="K18" s="53"/>
      <c r="L18" s="56">
        <v>0</v>
      </c>
    </row>
    <row r="19" spans="1:13" ht="16" customHeight="1">
      <c r="A19" s="113"/>
      <c r="B19" s="113"/>
      <c r="C19" s="18" t="s">
        <v>41</v>
      </c>
      <c r="D19" s="18"/>
      <c r="E19" s="18"/>
      <c r="F19" s="69"/>
      <c r="G19" s="69"/>
      <c r="H19" s="14"/>
      <c r="I19" s="4"/>
      <c r="J19" s="4"/>
      <c r="K19" s="53"/>
      <c r="L19" s="56">
        <v>0</v>
      </c>
    </row>
    <row r="20" spans="1:13" ht="16" customHeight="1">
      <c r="A20" s="113"/>
      <c r="B20" s="113"/>
      <c r="C20" s="18" t="s">
        <v>42</v>
      </c>
      <c r="D20" s="18"/>
      <c r="E20" s="18"/>
      <c r="F20" s="69"/>
      <c r="G20" s="69"/>
      <c r="H20" s="14"/>
      <c r="I20" s="4"/>
      <c r="J20" s="4"/>
      <c r="K20" s="53"/>
      <c r="L20" s="56">
        <v>0</v>
      </c>
    </row>
    <row r="21" spans="1:13" ht="16" customHeight="1" thickBot="1">
      <c r="A21" s="113"/>
      <c r="B21" s="113"/>
      <c r="C21" s="18" t="s">
        <v>43</v>
      </c>
      <c r="D21" s="18"/>
      <c r="E21" s="18"/>
      <c r="F21" s="69"/>
      <c r="G21" s="69"/>
      <c r="H21" s="14"/>
      <c r="I21" s="4"/>
      <c r="J21" s="4"/>
      <c r="K21" s="50"/>
      <c r="L21" s="56">
        <v>0</v>
      </c>
    </row>
    <row r="22" spans="1:13" ht="23" customHeight="1" thickBot="1">
      <c r="A22" s="113"/>
      <c r="B22" s="113"/>
      <c r="C22" s="116" t="s">
        <v>44</v>
      </c>
      <c r="D22" s="116"/>
      <c r="E22" s="116"/>
      <c r="F22" s="116"/>
      <c r="G22" s="116"/>
      <c r="H22" s="116"/>
      <c r="I22" s="4"/>
      <c r="J22" s="4"/>
      <c r="K22" s="12"/>
      <c r="L22" s="23"/>
    </row>
    <row r="23" spans="1:13">
      <c r="C23" s="114" t="s">
        <v>45</v>
      </c>
      <c r="D23" s="114"/>
      <c r="E23" s="114"/>
      <c r="F23" s="115"/>
      <c r="G23" s="69"/>
      <c r="K23" s="52"/>
      <c r="L23" s="23">
        <v>10</v>
      </c>
    </row>
    <row r="24" spans="1:13" ht="17" thickBot="1">
      <c r="C24" s="114" t="s">
        <v>46</v>
      </c>
      <c r="D24" s="114"/>
      <c r="E24" s="114"/>
      <c r="F24" s="115"/>
      <c r="G24" s="7"/>
      <c r="H24" s="7"/>
      <c r="K24" s="50"/>
      <c r="L24" s="23">
        <v>10</v>
      </c>
    </row>
    <row r="25" spans="1:13" ht="17" thickBot="1">
      <c r="C25" s="65"/>
      <c r="D25" s="65"/>
      <c r="E25" s="65"/>
      <c r="F25" s="66"/>
      <c r="G25" s="7"/>
      <c r="H25" s="7"/>
      <c r="L25" s="23"/>
    </row>
    <row r="26" spans="1:13" ht="23" customHeight="1" thickTop="1" thickBot="1">
      <c r="C26" s="7"/>
      <c r="D26" s="7"/>
      <c r="E26" s="7"/>
      <c r="F26" s="7"/>
      <c r="G26" s="7"/>
      <c r="H26" s="7"/>
      <c r="K26" s="34">
        <f>SUM(K6:K24)</f>
        <v>0</v>
      </c>
      <c r="L26" s="24">
        <f>SUM(L6:L24)</f>
        <v>130</v>
      </c>
    </row>
    <row r="27" spans="1:13" ht="23" customHeight="1" thickTop="1">
      <c r="C27" s="7"/>
      <c r="D27" s="99" t="s">
        <v>47</v>
      </c>
      <c r="E27" s="100"/>
      <c r="F27" s="101"/>
      <c r="G27" s="102"/>
      <c r="H27" s="103"/>
    </row>
    <row r="28" spans="1:13" ht="23" customHeight="1">
      <c r="C28" s="70"/>
      <c r="D28" s="104"/>
      <c r="E28" s="95"/>
      <c r="F28" s="95"/>
      <c r="G28" s="105"/>
      <c r="H28" s="106"/>
      <c r="I28" s="70"/>
      <c r="J28" s="70"/>
      <c r="K28" s="70"/>
      <c r="L28" s="70"/>
      <c r="M28" s="70"/>
    </row>
    <row r="29" spans="1:13" ht="23" customHeight="1">
      <c r="C29" s="70"/>
      <c r="D29" s="104"/>
      <c r="E29" s="95"/>
      <c r="F29" s="95"/>
      <c r="G29" s="105"/>
      <c r="H29" s="106"/>
      <c r="I29" s="70"/>
      <c r="J29" s="70"/>
      <c r="K29" s="70"/>
      <c r="L29" s="70"/>
      <c r="M29" s="70"/>
    </row>
    <row r="30" spans="1:13">
      <c r="D30" s="104"/>
      <c r="E30" s="95"/>
      <c r="F30" s="95"/>
      <c r="G30" s="105"/>
      <c r="H30" s="106"/>
    </row>
    <row r="31" spans="1:13" ht="17" thickBot="1">
      <c r="D31" s="107"/>
      <c r="E31" s="108"/>
      <c r="F31" s="108"/>
      <c r="G31" s="109"/>
      <c r="H31" s="110"/>
    </row>
  </sheetData>
  <mergeCells count="6">
    <mergeCell ref="D27:H31"/>
    <mergeCell ref="A1:M1"/>
    <mergeCell ref="A13:B22"/>
    <mergeCell ref="C24:F24"/>
    <mergeCell ref="C22:H22"/>
    <mergeCell ref="C23:F2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9AA0-D05F-C641-9072-641593A31C89}">
  <dimension ref="A1:N30"/>
  <sheetViews>
    <sheetView topLeftCell="B2" zoomScale="130" zoomScaleNormal="130" workbookViewId="0">
      <selection activeCell="J18" sqref="J18"/>
    </sheetView>
  </sheetViews>
  <sheetFormatPr baseColWidth="10" defaultColWidth="11" defaultRowHeight="16"/>
  <cols>
    <col min="3" max="3" width="21.1640625" bestFit="1" customWidth="1"/>
    <col min="4" max="4" width="12.83203125" customWidth="1"/>
    <col min="9" max="9" width="13" customWidth="1"/>
    <col min="11" max="11" width="12.83203125" bestFit="1" customWidth="1"/>
    <col min="12" max="12" width="18.6640625" customWidth="1"/>
    <col min="13" max="14" width="17.1640625" bestFit="1" customWidth="1"/>
  </cols>
  <sheetData>
    <row r="1" spans="1:14" ht="40" customHeight="1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4" ht="80" customHeight="1" thickBot="1">
      <c r="A2" s="62"/>
      <c r="B2" s="62"/>
      <c r="D2" s="33" t="s">
        <v>49</v>
      </c>
      <c r="E2" s="61" t="s">
        <v>50</v>
      </c>
      <c r="F2" s="61" t="str">
        <f>Plan!T1</f>
        <v>Club</v>
      </c>
      <c r="G2" s="61" t="s">
        <v>51</v>
      </c>
      <c r="H2" s="62"/>
      <c r="I2" s="28" t="s">
        <v>22</v>
      </c>
      <c r="K2" s="10" t="s">
        <v>8</v>
      </c>
      <c r="L2" s="5" t="s">
        <v>9</v>
      </c>
      <c r="M2" s="5" t="s">
        <v>10</v>
      </c>
      <c r="N2" s="17" t="s">
        <v>11</v>
      </c>
    </row>
    <row r="3" spans="1:14" ht="16" customHeight="1">
      <c r="C3" s="18" t="s">
        <v>52</v>
      </c>
      <c r="D3" s="9"/>
      <c r="E3" s="9"/>
      <c r="F3" s="45"/>
      <c r="G3" s="23">
        <v>10</v>
      </c>
    </row>
    <row r="4" spans="1:14" ht="16" customHeight="1">
      <c r="C4" s="74" t="s">
        <v>53</v>
      </c>
      <c r="D4" s="75">
        <v>1</v>
      </c>
      <c r="E4" s="9"/>
      <c r="F4" s="46"/>
      <c r="G4" s="23">
        <v>10</v>
      </c>
      <c r="I4" t="s">
        <v>54</v>
      </c>
    </row>
    <row r="5" spans="1:14" ht="17">
      <c r="C5" s="74" t="s">
        <v>55</v>
      </c>
      <c r="D5" s="75">
        <v>1</v>
      </c>
      <c r="E5" s="9"/>
      <c r="F5" s="46"/>
      <c r="G5" s="23">
        <v>10</v>
      </c>
      <c r="I5" t="s">
        <v>56</v>
      </c>
    </row>
    <row r="6" spans="1:14" ht="17">
      <c r="C6" s="74" t="s">
        <v>57</v>
      </c>
      <c r="D6" s="75">
        <v>1</v>
      </c>
      <c r="E6" s="9"/>
      <c r="F6" s="46"/>
      <c r="G6" s="23">
        <v>10</v>
      </c>
      <c r="I6" t="s">
        <v>58</v>
      </c>
    </row>
    <row r="7" spans="1:14" ht="17">
      <c r="C7" s="74" t="s">
        <v>31</v>
      </c>
      <c r="D7" s="75">
        <v>1</v>
      </c>
      <c r="E7" s="9"/>
      <c r="F7" s="46"/>
      <c r="G7" s="23">
        <v>10</v>
      </c>
      <c r="I7" t="s">
        <v>59</v>
      </c>
    </row>
    <row r="8" spans="1:14" ht="17">
      <c r="C8" s="18" t="s">
        <v>32</v>
      </c>
      <c r="D8" s="75"/>
      <c r="E8" s="9"/>
      <c r="F8" s="46"/>
      <c r="G8" s="23">
        <v>15</v>
      </c>
    </row>
    <row r="9" spans="1:14" ht="17">
      <c r="C9" s="18" t="s">
        <v>60</v>
      </c>
      <c r="D9" s="75"/>
      <c r="E9" s="9"/>
      <c r="F9" s="46"/>
      <c r="G9" s="23">
        <v>15</v>
      </c>
    </row>
    <row r="10" spans="1:14" ht="17">
      <c r="C10" s="74" t="s">
        <v>33</v>
      </c>
      <c r="D10" s="75">
        <v>1</v>
      </c>
      <c r="E10" s="9"/>
      <c r="F10" s="46"/>
      <c r="G10" s="23">
        <v>15</v>
      </c>
    </row>
    <row r="11" spans="1:14" ht="17">
      <c r="C11" s="74" t="s">
        <v>35</v>
      </c>
      <c r="D11" s="75">
        <v>1</v>
      </c>
      <c r="E11" s="9"/>
      <c r="F11" s="46"/>
      <c r="G11" s="23">
        <v>15</v>
      </c>
    </row>
    <row r="12" spans="1:14" ht="17">
      <c r="C12" s="74" t="s">
        <v>36</v>
      </c>
      <c r="D12" s="75">
        <v>2</v>
      </c>
      <c r="E12" s="76">
        <v>50</v>
      </c>
      <c r="F12" s="35"/>
      <c r="G12" s="56">
        <v>0</v>
      </c>
      <c r="I12" t="s">
        <v>61</v>
      </c>
    </row>
    <row r="13" spans="1:14" ht="17">
      <c r="C13" s="74" t="s">
        <v>37</v>
      </c>
      <c r="D13" s="75">
        <v>1</v>
      </c>
      <c r="E13" s="9"/>
      <c r="F13" s="49"/>
      <c r="G13" s="56">
        <v>0</v>
      </c>
      <c r="I13" t="s">
        <v>62</v>
      </c>
    </row>
    <row r="14" spans="1:14" ht="17">
      <c r="C14" s="18" t="s">
        <v>40</v>
      </c>
      <c r="D14" s="30"/>
      <c r="E14" s="11"/>
      <c r="F14" s="49"/>
      <c r="G14" s="56">
        <v>10</v>
      </c>
    </row>
    <row r="15" spans="1:14" ht="17">
      <c r="C15" s="18" t="s">
        <v>41</v>
      </c>
      <c r="D15" s="11"/>
      <c r="E15" s="11"/>
      <c r="F15" s="49"/>
      <c r="G15" s="56">
        <v>0</v>
      </c>
      <c r="I15" s="10" t="s">
        <v>165</v>
      </c>
    </row>
    <row r="16" spans="1:14" ht="17">
      <c r="C16" s="18" t="s">
        <v>39</v>
      </c>
      <c r="D16" s="11"/>
      <c r="E16" s="11"/>
      <c r="F16" s="49"/>
      <c r="G16" s="56">
        <v>0</v>
      </c>
      <c r="I16" t="s">
        <v>171</v>
      </c>
      <c r="J16" t="s">
        <v>175</v>
      </c>
    </row>
    <row r="17" spans="1:10" ht="17">
      <c r="A17" s="112" t="s">
        <v>34</v>
      </c>
      <c r="B17" s="113"/>
      <c r="C17" s="18" t="s">
        <v>63</v>
      </c>
      <c r="D17" s="11"/>
      <c r="E17" s="11"/>
      <c r="F17" s="49"/>
      <c r="G17" s="23">
        <v>10</v>
      </c>
      <c r="I17" t="s">
        <v>172</v>
      </c>
      <c r="J17" t="s">
        <v>173</v>
      </c>
    </row>
    <row r="18" spans="1:10" ht="17">
      <c r="A18" s="113"/>
      <c r="B18" s="113"/>
      <c r="C18" s="18" t="s">
        <v>42</v>
      </c>
      <c r="D18" s="11"/>
      <c r="E18" s="11"/>
      <c r="F18" s="49"/>
      <c r="G18" s="56">
        <v>0</v>
      </c>
      <c r="I18" t="s">
        <v>174</v>
      </c>
      <c r="J18" t="s">
        <v>176</v>
      </c>
    </row>
    <row r="19" spans="1:10" ht="17">
      <c r="A19" s="113"/>
      <c r="B19" s="113"/>
      <c r="C19" s="18" t="s">
        <v>38</v>
      </c>
      <c r="F19" s="50"/>
      <c r="G19" s="56">
        <v>0</v>
      </c>
    </row>
    <row r="20" spans="1:10" ht="17" thickBot="1">
      <c r="A20" s="113"/>
      <c r="B20" s="113"/>
      <c r="C20" s="67" t="s">
        <v>44</v>
      </c>
      <c r="D20" s="67"/>
      <c r="E20" s="67"/>
      <c r="F20" s="44"/>
      <c r="G20" s="67"/>
      <c r="H20" s="67"/>
    </row>
    <row r="21" spans="1:10" ht="25" customHeight="1" thickBot="1">
      <c r="A21" s="113"/>
      <c r="B21" s="113"/>
      <c r="C21" s="114" t="s">
        <v>64</v>
      </c>
      <c r="D21" s="114"/>
      <c r="E21" s="115"/>
      <c r="F21" s="51"/>
      <c r="G21" s="23">
        <v>10</v>
      </c>
    </row>
    <row r="22" spans="1:10" ht="25" customHeight="1" thickBot="1">
      <c r="A22" s="113"/>
      <c r="B22" s="113"/>
      <c r="C22" s="68"/>
      <c r="D22" s="68"/>
      <c r="E22" s="69"/>
      <c r="G22" s="23"/>
    </row>
    <row r="23" spans="1:10" ht="18" thickTop="1" thickBot="1">
      <c r="A23" s="113"/>
      <c r="B23" s="113"/>
      <c r="C23" s="117"/>
      <c r="D23" s="118"/>
      <c r="E23" s="118"/>
      <c r="F23" s="34">
        <f>SUM(F3:F21)</f>
        <v>0</v>
      </c>
      <c r="G23" s="24">
        <f>SUM(G3:G21)</f>
        <v>140</v>
      </c>
    </row>
    <row r="24" spans="1:10" ht="17" thickTop="1">
      <c r="A24" s="113"/>
      <c r="B24" s="113"/>
    </row>
    <row r="25" spans="1:10" ht="17" thickBot="1">
      <c r="A25" s="113"/>
      <c r="B25" s="113"/>
    </row>
    <row r="26" spans="1:10">
      <c r="C26" s="99" t="s">
        <v>65</v>
      </c>
      <c r="D26" s="101"/>
      <c r="E26" s="102"/>
      <c r="F26" s="103"/>
    </row>
    <row r="27" spans="1:10">
      <c r="C27" s="104"/>
      <c r="D27" s="95"/>
      <c r="E27" s="105"/>
      <c r="F27" s="106"/>
    </row>
    <row r="28" spans="1:10">
      <c r="C28" s="104"/>
      <c r="D28" s="95"/>
      <c r="E28" s="105"/>
      <c r="F28" s="106"/>
    </row>
    <row r="29" spans="1:10">
      <c r="C29" s="104"/>
      <c r="D29" s="95"/>
      <c r="E29" s="105"/>
      <c r="F29" s="106"/>
    </row>
    <row r="30" spans="1:10" ht="17" thickBot="1">
      <c r="C30" s="107"/>
      <c r="D30" s="108"/>
      <c r="E30" s="109"/>
      <c r="F30" s="110"/>
    </row>
  </sheetData>
  <mergeCells count="5">
    <mergeCell ref="C26:F30"/>
    <mergeCell ref="A1:J1"/>
    <mergeCell ref="C21:E21"/>
    <mergeCell ref="A17:B25"/>
    <mergeCell ref="C23:E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76FE-3082-8344-8CB6-9026A7E1000D}">
  <dimension ref="A1:M29"/>
  <sheetViews>
    <sheetView topLeftCell="E1" zoomScale="120" zoomScaleNormal="120" workbookViewId="0">
      <selection activeCell="I13" sqref="I13:L13"/>
    </sheetView>
  </sheetViews>
  <sheetFormatPr baseColWidth="10" defaultColWidth="11" defaultRowHeight="16"/>
  <cols>
    <col min="3" max="3" width="41.1640625" customWidth="1"/>
    <col min="4" max="4" width="10.1640625" customWidth="1"/>
    <col min="5" max="5" width="10.5" customWidth="1"/>
    <col min="6" max="6" width="15.33203125" customWidth="1"/>
    <col min="7" max="7" width="27.83203125" customWidth="1"/>
    <col min="8" max="8" width="25.83203125" customWidth="1"/>
    <col min="10" max="10" width="12.6640625" bestFit="1" customWidth="1"/>
    <col min="11" max="13" width="16.83203125" bestFit="1" customWidth="1"/>
  </cols>
  <sheetData>
    <row r="1" spans="1:13" ht="40" customHeight="1">
      <c r="A1" s="111" t="s">
        <v>66</v>
      </c>
      <c r="B1" s="111"/>
      <c r="C1" s="111"/>
      <c r="D1" s="111"/>
      <c r="E1" s="111"/>
      <c r="F1" s="111"/>
      <c r="G1" s="111"/>
      <c r="H1" s="111"/>
    </row>
    <row r="2" spans="1:13" ht="23" customHeight="1" thickBot="1">
      <c r="A2" s="62"/>
      <c r="B2" s="62"/>
      <c r="C2" s="62"/>
      <c r="D2" s="61" t="str">
        <f>Plan!T1</f>
        <v>Club</v>
      </c>
      <c r="E2" s="61" t="s">
        <v>51</v>
      </c>
      <c r="F2" s="61" t="s">
        <v>67</v>
      </c>
      <c r="G2" s="61" t="s">
        <v>68</v>
      </c>
      <c r="H2" s="61" t="s">
        <v>69</v>
      </c>
      <c r="J2" s="10" t="s">
        <v>8</v>
      </c>
      <c r="K2" s="5" t="s">
        <v>9</v>
      </c>
      <c r="L2" s="5" t="s">
        <v>10</v>
      </c>
      <c r="M2" s="17" t="s">
        <v>11</v>
      </c>
    </row>
    <row r="3" spans="1:13" ht="28">
      <c r="C3" s="77" t="s">
        <v>70</v>
      </c>
      <c r="D3" s="45"/>
      <c r="E3" s="25">
        <v>40</v>
      </c>
      <c r="F3" s="54" t="s">
        <v>71</v>
      </c>
      <c r="G3" s="70"/>
      <c r="I3" s="10" t="s">
        <v>22</v>
      </c>
    </row>
    <row r="4" spans="1:13" ht="28">
      <c r="C4" s="78" t="s">
        <v>72</v>
      </c>
      <c r="D4" s="46"/>
      <c r="E4" s="25">
        <v>50</v>
      </c>
      <c r="F4" s="54" t="s">
        <v>25</v>
      </c>
      <c r="G4" s="70"/>
      <c r="I4" t="s">
        <v>73</v>
      </c>
    </row>
    <row r="5" spans="1:13" ht="40.5" customHeight="1">
      <c r="C5" s="78" t="s">
        <v>74</v>
      </c>
      <c r="D5" s="46"/>
      <c r="E5" s="25">
        <v>20</v>
      </c>
      <c r="F5" s="54" t="s">
        <v>27</v>
      </c>
      <c r="G5" s="70"/>
      <c r="I5" t="s">
        <v>75</v>
      </c>
    </row>
    <row r="6" spans="1:13" ht="29">
      <c r="C6" s="21" t="s">
        <v>76</v>
      </c>
      <c r="D6" s="46"/>
      <c r="E6" s="25">
        <v>75</v>
      </c>
      <c r="F6" s="54" t="s">
        <v>29</v>
      </c>
      <c r="G6" s="70"/>
      <c r="I6" t="s">
        <v>77</v>
      </c>
    </row>
    <row r="7" spans="1:13" ht="29">
      <c r="C7" s="79" t="s">
        <v>78</v>
      </c>
      <c r="D7" s="46"/>
      <c r="E7" s="57">
        <v>0</v>
      </c>
      <c r="F7" s="54" t="s">
        <v>31</v>
      </c>
      <c r="G7" s="70"/>
    </row>
    <row r="8" spans="1:13" ht="29">
      <c r="C8" s="79" t="s">
        <v>79</v>
      </c>
      <c r="D8" s="46"/>
      <c r="E8" s="25">
        <v>20</v>
      </c>
      <c r="F8" s="54" t="s">
        <v>32</v>
      </c>
      <c r="G8" s="70"/>
    </row>
    <row r="9" spans="1:13" ht="18" thickBot="1">
      <c r="C9" s="21" t="s">
        <v>80</v>
      </c>
      <c r="D9" s="47"/>
      <c r="E9" s="25">
        <v>10</v>
      </c>
      <c r="F9" s="54" t="s">
        <v>60</v>
      </c>
      <c r="G9" s="70"/>
      <c r="I9" s="10" t="s">
        <v>165</v>
      </c>
    </row>
    <row r="10" spans="1:13" ht="17" customHeight="1" thickBot="1">
      <c r="C10" s="67" t="s">
        <v>44</v>
      </c>
      <c r="D10" s="44"/>
      <c r="E10" s="67"/>
      <c r="F10" s="54" t="s">
        <v>33</v>
      </c>
      <c r="G10" s="70"/>
      <c r="H10" s="70"/>
      <c r="I10" t="s">
        <v>171</v>
      </c>
      <c r="J10" t="s">
        <v>175</v>
      </c>
    </row>
    <row r="11" spans="1:13" ht="17" customHeight="1">
      <c r="C11" s="21" t="s">
        <v>81</v>
      </c>
      <c r="D11" s="45"/>
      <c r="E11" s="25">
        <v>10</v>
      </c>
      <c r="F11" s="54" t="s">
        <v>35</v>
      </c>
      <c r="G11" s="70"/>
      <c r="I11" t="s">
        <v>172</v>
      </c>
      <c r="J11" t="s">
        <v>173</v>
      </c>
    </row>
    <row r="12" spans="1:13" ht="29" customHeight="1" thickBot="1">
      <c r="C12" s="21" t="s">
        <v>82</v>
      </c>
      <c r="D12" s="47"/>
      <c r="E12" s="25">
        <v>10</v>
      </c>
      <c r="F12" s="54" t="s">
        <v>36</v>
      </c>
      <c r="G12" s="70"/>
      <c r="I12" t="s">
        <v>174</v>
      </c>
      <c r="J12" t="s">
        <v>176</v>
      </c>
    </row>
    <row r="13" spans="1:13" ht="18" thickBot="1">
      <c r="E13" s="25"/>
      <c r="F13" s="54" t="s">
        <v>37</v>
      </c>
      <c r="G13" s="70"/>
      <c r="I13" s="122"/>
      <c r="J13" s="105"/>
      <c r="K13" s="105"/>
      <c r="L13" s="105"/>
    </row>
    <row r="14" spans="1:13" ht="22.5" customHeight="1">
      <c r="A14" s="112" t="s">
        <v>34</v>
      </c>
      <c r="B14" s="113"/>
      <c r="D14" s="34">
        <f>SUM(D3:D12)</f>
        <v>0</v>
      </c>
      <c r="E14" s="24">
        <f>SUM(E3:E12)</f>
        <v>235</v>
      </c>
      <c r="F14" s="54" t="s">
        <v>40</v>
      </c>
      <c r="G14" s="70"/>
      <c r="I14" s="122"/>
      <c r="J14" s="105"/>
      <c r="K14" s="105"/>
      <c r="L14" s="105"/>
    </row>
    <row r="15" spans="1:13" ht="17">
      <c r="A15" s="113"/>
      <c r="B15" s="113"/>
      <c r="E15" s="25"/>
      <c r="F15" s="54" t="s">
        <v>41</v>
      </c>
      <c r="G15" s="70"/>
      <c r="I15" s="122"/>
      <c r="J15" s="105"/>
      <c r="K15" s="105"/>
      <c r="L15" s="105"/>
    </row>
    <row r="16" spans="1:13" ht="17">
      <c r="A16" s="64"/>
      <c r="B16" s="64"/>
      <c r="F16" s="54" t="s">
        <v>39</v>
      </c>
      <c r="G16" s="70"/>
      <c r="I16" s="122"/>
      <c r="J16" s="105"/>
      <c r="K16" s="105"/>
      <c r="L16" s="105"/>
    </row>
    <row r="17" spans="1:11" ht="20" customHeight="1">
      <c r="A17" s="64"/>
      <c r="B17" s="64"/>
      <c r="F17" s="54" t="s">
        <v>63</v>
      </c>
      <c r="G17" s="70"/>
    </row>
    <row r="18" spans="1:11" ht="20" customHeight="1">
      <c r="A18" s="64"/>
      <c r="B18" s="64"/>
      <c r="F18" s="54" t="s">
        <v>42</v>
      </c>
      <c r="G18" s="70"/>
    </row>
    <row r="19" spans="1:11" ht="20" customHeight="1">
      <c r="A19" s="64"/>
      <c r="B19" s="64"/>
      <c r="F19" s="54" t="s">
        <v>38</v>
      </c>
      <c r="G19" s="70"/>
    </row>
    <row r="20" spans="1:11" ht="20" customHeight="1">
      <c r="A20" s="64"/>
      <c r="B20" s="64"/>
      <c r="G20" s="70"/>
    </row>
    <row r="21" spans="1:11" ht="20" customHeight="1">
      <c r="A21" s="64"/>
      <c r="B21" s="64"/>
      <c r="C21" s="99" t="s">
        <v>65</v>
      </c>
      <c r="D21" s="100"/>
      <c r="E21" s="119"/>
      <c r="G21" s="70"/>
    </row>
    <row r="22" spans="1:11" ht="20" customHeight="1">
      <c r="C22" s="104"/>
      <c r="D22" s="95"/>
      <c r="E22" s="120"/>
      <c r="G22" s="70"/>
    </row>
    <row r="23" spans="1:11" ht="20" customHeight="1">
      <c r="C23" s="104"/>
      <c r="D23" s="95"/>
      <c r="E23" s="120"/>
      <c r="G23" s="70"/>
    </row>
    <row r="24" spans="1:11" ht="20" customHeight="1">
      <c r="C24" s="104"/>
      <c r="D24" s="95"/>
      <c r="E24" s="120"/>
      <c r="F24" s="72"/>
      <c r="G24" s="70"/>
    </row>
    <row r="25" spans="1:11" ht="20" customHeight="1" thickBot="1">
      <c r="C25" s="107"/>
      <c r="D25" s="108"/>
      <c r="E25" s="121"/>
      <c r="G25" s="70"/>
    </row>
    <row r="28" spans="1:11">
      <c r="I28" s="20"/>
      <c r="J28" s="20"/>
      <c r="K28" s="20"/>
    </row>
    <row r="29" spans="1:11">
      <c r="I29" s="8"/>
      <c r="J29" s="8"/>
    </row>
  </sheetData>
  <mergeCells count="7">
    <mergeCell ref="C21:E25"/>
    <mergeCell ref="A1:H1"/>
    <mergeCell ref="A14:B15"/>
    <mergeCell ref="I13:L13"/>
    <mergeCell ref="I14:L14"/>
    <mergeCell ref="I15:L15"/>
    <mergeCell ref="I16:L16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32F9-4FE2-E74D-BF1E-79183CDC570C}">
  <dimension ref="A1:M23"/>
  <sheetViews>
    <sheetView topLeftCell="C1" zoomScale="130" zoomScaleNormal="130" workbookViewId="0">
      <selection activeCell="K16" sqref="K16"/>
    </sheetView>
  </sheetViews>
  <sheetFormatPr baseColWidth="10" defaultColWidth="11" defaultRowHeight="16"/>
  <cols>
    <col min="1" max="1" width="20.5" customWidth="1"/>
    <col min="2" max="2" width="35.83203125" customWidth="1"/>
    <col min="3" max="3" width="13.33203125" customWidth="1"/>
    <col min="4" max="4" width="11.1640625" customWidth="1"/>
    <col min="5" max="5" width="27.1640625" customWidth="1"/>
    <col min="6" max="6" width="15.1640625" bestFit="1" customWidth="1"/>
    <col min="7" max="7" width="28.6640625" bestFit="1" customWidth="1"/>
    <col min="10" max="10" width="12.6640625" bestFit="1" customWidth="1"/>
    <col min="11" max="13" width="17.1640625" bestFit="1" customWidth="1"/>
  </cols>
  <sheetData>
    <row r="1" spans="1:13" ht="40" customHeight="1">
      <c r="A1" s="111" t="s">
        <v>83</v>
      </c>
      <c r="B1" s="111"/>
      <c r="C1" s="111"/>
      <c r="D1" s="111"/>
      <c r="E1" s="111"/>
    </row>
    <row r="2" spans="1:13" ht="23" customHeight="1">
      <c r="A2" s="62"/>
      <c r="B2" s="62" t="s">
        <v>84</v>
      </c>
      <c r="C2" s="61" t="str">
        <f>Plan!T1</f>
        <v>Club</v>
      </c>
      <c r="D2" s="61" t="s">
        <v>51</v>
      </c>
      <c r="E2" s="61" t="s">
        <v>85</v>
      </c>
      <c r="F2" s="61" t="s">
        <v>86</v>
      </c>
      <c r="G2" s="61" t="s">
        <v>87</v>
      </c>
      <c r="H2" s="61" t="s">
        <v>88</v>
      </c>
      <c r="J2" s="10"/>
      <c r="K2" s="5"/>
      <c r="L2" s="5"/>
      <c r="M2" s="17"/>
    </row>
    <row r="3" spans="1:13" ht="17" thickBot="1">
      <c r="D3" s="71"/>
    </row>
    <row r="4" spans="1:13" ht="28">
      <c r="B4" s="80" t="s">
        <v>89</v>
      </c>
      <c r="C4" s="45"/>
      <c r="D4" s="22">
        <v>60</v>
      </c>
      <c r="J4" s="10" t="s">
        <v>22</v>
      </c>
    </row>
    <row r="5" spans="1:13" ht="21">
      <c r="B5" s="80" t="s">
        <v>90</v>
      </c>
      <c r="C5" s="46"/>
      <c r="D5" s="22">
        <v>20</v>
      </c>
      <c r="E5" s="62" t="s">
        <v>91</v>
      </c>
      <c r="F5" s="62" t="s">
        <v>92</v>
      </c>
      <c r="J5" t="s">
        <v>90</v>
      </c>
    </row>
    <row r="6" spans="1:13" ht="21">
      <c r="B6" s="80" t="s">
        <v>93</v>
      </c>
      <c r="C6" s="46"/>
      <c r="D6" s="22">
        <v>20</v>
      </c>
      <c r="E6" s="62"/>
      <c r="F6" s="62"/>
    </row>
    <row r="7" spans="1:13" ht="26" customHeight="1">
      <c r="B7" s="80" t="s">
        <v>94</v>
      </c>
      <c r="C7" s="46"/>
      <c r="D7" s="22">
        <v>20</v>
      </c>
      <c r="E7" s="70"/>
      <c r="J7" t="s">
        <v>95</v>
      </c>
    </row>
    <row r="8" spans="1:13" ht="16" customHeight="1">
      <c r="B8" s="15" t="s">
        <v>95</v>
      </c>
      <c r="C8" s="46"/>
      <c r="D8" s="22">
        <v>10</v>
      </c>
      <c r="E8" s="62" t="s">
        <v>96</v>
      </c>
      <c r="F8" s="62" t="s">
        <v>97</v>
      </c>
      <c r="J8" t="s">
        <v>98</v>
      </c>
    </row>
    <row r="9" spans="1:13" ht="16" customHeight="1">
      <c r="B9" s="15" t="s">
        <v>99</v>
      </c>
      <c r="C9" s="46"/>
      <c r="D9" s="22">
        <v>10</v>
      </c>
      <c r="E9" s="62"/>
      <c r="F9" s="62"/>
    </row>
    <row r="10" spans="1:13">
      <c r="B10" s="15" t="s">
        <v>100</v>
      </c>
      <c r="C10" s="46"/>
      <c r="D10" s="22">
        <v>20</v>
      </c>
      <c r="J10" t="s">
        <v>101</v>
      </c>
    </row>
    <row r="11" spans="1:13">
      <c r="B11" s="15" t="s">
        <v>102</v>
      </c>
      <c r="C11" s="46"/>
      <c r="D11" s="22">
        <v>20</v>
      </c>
    </row>
    <row r="12" spans="1:13" ht="57" thickBot="1">
      <c r="B12" s="15" t="s">
        <v>103</v>
      </c>
      <c r="C12" s="47"/>
      <c r="D12" s="22">
        <v>25</v>
      </c>
      <c r="J12" s="10" t="s">
        <v>165</v>
      </c>
    </row>
    <row r="13" spans="1:13" ht="17" thickBot="1">
      <c r="B13" s="67" t="s">
        <v>44</v>
      </c>
      <c r="C13" s="44"/>
      <c r="D13" s="67"/>
      <c r="E13" s="67"/>
      <c r="F13" s="67"/>
      <c r="G13" s="67"/>
      <c r="J13" t="s">
        <v>171</v>
      </c>
      <c r="K13" t="s">
        <v>175</v>
      </c>
    </row>
    <row r="14" spans="1:13">
      <c r="B14" s="15" t="s">
        <v>104</v>
      </c>
      <c r="C14" s="48"/>
      <c r="D14" s="73">
        <v>0</v>
      </c>
      <c r="J14" t="s">
        <v>172</v>
      </c>
      <c r="K14" t="s">
        <v>173</v>
      </c>
    </row>
    <row r="15" spans="1:13" ht="17" thickBot="1">
      <c r="J15" t="s">
        <v>174</v>
      </c>
      <c r="K15" t="s">
        <v>176</v>
      </c>
    </row>
    <row r="16" spans="1:13" ht="18" thickTop="1" thickBot="1">
      <c r="A16" s="112" t="s">
        <v>34</v>
      </c>
      <c r="C16" s="34">
        <f>SUM(C4:C14)</f>
        <v>0</v>
      </c>
      <c r="D16" s="61">
        <f>SUM(D4:D14)</f>
        <v>205</v>
      </c>
    </row>
    <row r="17" spans="1:4" ht="18" thickTop="1" thickBot="1">
      <c r="A17" s="113"/>
    </row>
    <row r="18" spans="1:4">
      <c r="A18" s="113"/>
      <c r="B18" s="123" t="s">
        <v>65</v>
      </c>
      <c r="C18" s="124"/>
      <c r="D18" s="125"/>
    </row>
    <row r="19" spans="1:4">
      <c r="A19" s="113"/>
      <c r="B19" s="126"/>
      <c r="C19" s="127"/>
      <c r="D19" s="128"/>
    </row>
    <row r="20" spans="1:4">
      <c r="A20" s="113"/>
      <c r="B20" s="126"/>
      <c r="C20" s="127"/>
      <c r="D20" s="128"/>
    </row>
    <row r="21" spans="1:4">
      <c r="A21" s="113"/>
      <c r="B21" s="126"/>
      <c r="C21" s="127"/>
      <c r="D21" s="128"/>
    </row>
    <row r="22" spans="1:4" ht="17" thickBot="1">
      <c r="A22" s="113"/>
      <c r="B22" s="129"/>
      <c r="C22" s="130"/>
      <c r="D22" s="131"/>
    </row>
    <row r="23" spans="1:4">
      <c r="A23" s="113"/>
    </row>
  </sheetData>
  <mergeCells count="3">
    <mergeCell ref="A1:E1"/>
    <mergeCell ref="A16:A23"/>
    <mergeCell ref="B18:D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B772-F98E-3040-91DE-AAF01B675C30}">
  <dimension ref="A1:Q30"/>
  <sheetViews>
    <sheetView topLeftCell="C11" zoomScale="130" zoomScaleNormal="130" workbookViewId="0">
      <selection activeCell="K24" sqref="K24:L24"/>
    </sheetView>
  </sheetViews>
  <sheetFormatPr baseColWidth="10" defaultColWidth="11" defaultRowHeight="16"/>
  <cols>
    <col min="1" max="1" width="12.5" customWidth="1"/>
    <col min="3" max="3" width="27" customWidth="1"/>
    <col min="4" max="4" width="14.5" customWidth="1"/>
    <col min="6" max="6" width="23" customWidth="1"/>
    <col min="7" max="7" width="12.33203125" customWidth="1"/>
    <col min="8" max="8" width="8.5" customWidth="1"/>
    <col min="9" max="9" width="23.6640625" customWidth="1"/>
    <col min="10" max="10" width="12.33203125" customWidth="1"/>
    <col min="11" max="11" width="11.1640625" customWidth="1"/>
    <col min="12" max="12" width="26.1640625" customWidth="1"/>
    <col min="13" max="13" width="12.33203125" customWidth="1"/>
    <col min="14" max="14" width="10.33203125" customWidth="1"/>
    <col min="15" max="15" width="26.1640625" customWidth="1"/>
    <col min="16" max="16" width="12.33203125" customWidth="1"/>
    <col min="17" max="17" width="10.6640625" customWidth="1"/>
    <col min="19" max="19" width="32" customWidth="1"/>
  </cols>
  <sheetData>
    <row r="1" spans="1:17" ht="40" customHeight="1">
      <c r="A1" s="111" t="s">
        <v>105</v>
      </c>
      <c r="B1" s="111"/>
      <c r="C1" s="111"/>
      <c r="D1" s="111"/>
      <c r="E1" s="105"/>
      <c r="F1" s="105"/>
      <c r="G1" s="105"/>
      <c r="H1" s="105"/>
    </row>
    <row r="2" spans="1:17" ht="23" customHeight="1">
      <c r="A2" s="62"/>
      <c r="C2" s="61" t="s">
        <v>84</v>
      </c>
      <c r="D2" s="61" t="str">
        <f>Plan!T1</f>
        <v>Club</v>
      </c>
      <c r="E2" s="61" t="s">
        <v>51</v>
      </c>
      <c r="G2" s="61" t="str">
        <f>D2</f>
        <v>Club</v>
      </c>
      <c r="I2" s="10"/>
      <c r="J2" s="61" t="str">
        <f>G2</f>
        <v>Club</v>
      </c>
      <c r="K2" s="5"/>
      <c r="L2" s="5"/>
      <c r="M2" s="61" t="str">
        <f>J2</f>
        <v>Club</v>
      </c>
      <c r="N2" s="17"/>
      <c r="P2" s="61" t="str">
        <f>M2</f>
        <v>Club</v>
      </c>
    </row>
    <row r="3" spans="1:17">
      <c r="C3" s="15"/>
      <c r="D3" s="15"/>
      <c r="E3" s="12"/>
    </row>
    <row r="4" spans="1:17" ht="18" thickBot="1">
      <c r="C4" s="31" t="s">
        <v>106</v>
      </c>
      <c r="D4" s="31"/>
      <c r="E4" s="31"/>
      <c r="F4" s="31" t="s">
        <v>107</v>
      </c>
      <c r="G4" s="31"/>
      <c r="H4" s="31"/>
      <c r="I4" s="31" t="s">
        <v>108</v>
      </c>
      <c r="J4" s="31"/>
      <c r="K4" s="31"/>
      <c r="L4" s="31" t="s">
        <v>109</v>
      </c>
      <c r="M4" s="31"/>
      <c r="N4" s="31"/>
      <c r="O4" s="31" t="s">
        <v>110</v>
      </c>
      <c r="P4" s="31"/>
      <c r="Q4" s="26"/>
    </row>
    <row r="5" spans="1:17" ht="68">
      <c r="C5" s="81" t="s">
        <v>111</v>
      </c>
      <c r="D5" s="41"/>
      <c r="E5" s="22">
        <v>40</v>
      </c>
      <c r="F5" s="81" t="s">
        <v>112</v>
      </c>
      <c r="G5" s="41"/>
      <c r="H5" s="22">
        <v>20</v>
      </c>
      <c r="I5" s="81" t="s">
        <v>113</v>
      </c>
      <c r="J5" s="41"/>
      <c r="K5" s="22">
        <v>30</v>
      </c>
      <c r="L5" s="71" t="s">
        <v>114</v>
      </c>
      <c r="M5" s="41"/>
      <c r="N5" s="22">
        <v>20</v>
      </c>
      <c r="O5" s="81" t="s">
        <v>115</v>
      </c>
      <c r="P5" s="41"/>
      <c r="Q5" s="22">
        <v>20</v>
      </c>
    </row>
    <row r="6" spans="1:17" ht="67" customHeight="1">
      <c r="C6" s="71" t="s">
        <v>116</v>
      </c>
      <c r="D6" s="42"/>
      <c r="E6" s="22">
        <v>5</v>
      </c>
      <c r="F6" s="81" t="s">
        <v>117</v>
      </c>
      <c r="G6" s="42"/>
      <c r="H6" s="22">
        <v>20</v>
      </c>
      <c r="I6" s="81" t="s">
        <v>118</v>
      </c>
      <c r="J6" s="42"/>
      <c r="K6" s="22">
        <v>20</v>
      </c>
      <c r="L6" s="71" t="s">
        <v>119</v>
      </c>
      <c r="M6" s="42"/>
      <c r="N6" s="22">
        <v>10</v>
      </c>
      <c r="O6" s="84" t="s">
        <v>170</v>
      </c>
      <c r="P6" s="42"/>
      <c r="Q6" s="83">
        <v>40</v>
      </c>
    </row>
    <row r="7" spans="1:17" ht="87" customHeight="1" thickBot="1">
      <c r="C7" s="71" t="s">
        <v>120</v>
      </c>
      <c r="D7" s="42"/>
      <c r="E7" s="22">
        <v>5</v>
      </c>
      <c r="F7" s="71" t="s">
        <v>121</v>
      </c>
      <c r="G7" s="43"/>
      <c r="H7" s="22">
        <v>20</v>
      </c>
      <c r="I7" s="71" t="s">
        <v>122</v>
      </c>
      <c r="J7" s="43"/>
      <c r="K7" s="22">
        <v>10</v>
      </c>
      <c r="L7" s="71" t="s">
        <v>123</v>
      </c>
      <c r="M7" s="43"/>
      <c r="N7" s="22">
        <v>10</v>
      </c>
      <c r="O7" s="71" t="s">
        <v>124</v>
      </c>
      <c r="P7" s="43"/>
      <c r="Q7" s="22">
        <v>20</v>
      </c>
    </row>
    <row r="8" spans="1:17" ht="48" customHeight="1" thickBot="1">
      <c r="C8" s="71" t="s">
        <v>125</v>
      </c>
      <c r="D8" s="42"/>
      <c r="E8" s="22">
        <v>5</v>
      </c>
      <c r="H8" s="71"/>
      <c r="L8" s="81" t="s">
        <v>126</v>
      </c>
      <c r="N8" s="22">
        <v>15</v>
      </c>
      <c r="O8" s="71"/>
      <c r="Q8" s="71"/>
    </row>
    <row r="9" spans="1:17" ht="35" thickBot="1">
      <c r="C9" s="81" t="s">
        <v>127</v>
      </c>
      <c r="D9" s="42"/>
      <c r="E9" s="22">
        <v>25</v>
      </c>
      <c r="F9" s="71"/>
      <c r="G9" s="38">
        <f>SUM(G5:G7)</f>
        <v>0</v>
      </c>
      <c r="H9" s="33">
        <f>SUM(H5:H8)</f>
        <v>60</v>
      </c>
      <c r="I9" s="71"/>
      <c r="J9" s="38">
        <f>SUM(J5:J7)</f>
        <v>0</v>
      </c>
      <c r="K9" s="33">
        <f>SUM(K5:K7)</f>
        <v>60</v>
      </c>
      <c r="L9" s="71"/>
      <c r="M9" s="38">
        <f>SUM(M5:M7)</f>
        <v>0</v>
      </c>
      <c r="N9" s="33">
        <f>SUM(N5:N8)</f>
        <v>55</v>
      </c>
      <c r="O9" s="71"/>
      <c r="P9" s="38">
        <f>SUM(P5:P7)</f>
        <v>0</v>
      </c>
      <c r="Q9" s="33">
        <f>SUM(Q5:Q8)</f>
        <v>80</v>
      </c>
    </row>
    <row r="10" spans="1:17" ht="17">
      <c r="A10" s="112" t="s">
        <v>34</v>
      </c>
      <c r="C10" s="81" t="s">
        <v>128</v>
      </c>
      <c r="D10" s="42"/>
      <c r="E10" s="22">
        <v>5</v>
      </c>
      <c r="F10" s="71"/>
      <c r="G10" s="71"/>
      <c r="H10" s="71"/>
      <c r="I10" s="71"/>
      <c r="J10" s="71"/>
      <c r="K10" s="71"/>
      <c r="L10" s="71"/>
      <c r="M10" s="71"/>
      <c r="O10" s="71"/>
      <c r="P10" s="71"/>
    </row>
    <row r="11" spans="1:17" ht="20" customHeight="1">
      <c r="A11" s="113"/>
      <c r="C11" s="81" t="s">
        <v>129</v>
      </c>
      <c r="D11" s="42"/>
      <c r="E11" s="22">
        <v>15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31" customHeight="1" thickBot="1">
      <c r="A12" s="113"/>
      <c r="C12" s="71" t="s">
        <v>130</v>
      </c>
      <c r="D12" s="43"/>
      <c r="E12" s="22">
        <v>10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7" thickBot="1">
      <c r="A13" s="113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7" thickBot="1">
      <c r="A14" s="113"/>
      <c r="C14" s="26"/>
      <c r="D14" s="38">
        <f>SUM(D5:D12)</f>
        <v>0</v>
      </c>
      <c r="E14" s="32">
        <f>SUM(E5:E12)</f>
        <v>110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>
      <c r="A15" s="113"/>
      <c r="C15" s="16"/>
      <c r="D15" s="16"/>
      <c r="E15" s="12"/>
      <c r="K15" s="10" t="s">
        <v>22</v>
      </c>
    </row>
    <row r="16" spans="1:17">
      <c r="A16" s="113"/>
      <c r="C16" s="67" t="s">
        <v>44</v>
      </c>
      <c r="D16" s="67"/>
      <c r="E16" s="67"/>
      <c r="K16" t="s">
        <v>167</v>
      </c>
    </row>
    <row r="17" spans="1:12" ht="51">
      <c r="A17" s="113"/>
      <c r="C17" s="81" t="s">
        <v>131</v>
      </c>
      <c r="D17" s="63"/>
      <c r="E17" s="23"/>
    </row>
    <row r="18" spans="1:12" ht="17">
      <c r="C18" s="81" t="s">
        <v>132</v>
      </c>
      <c r="D18" s="63"/>
      <c r="E18" s="12"/>
    </row>
    <row r="19" spans="1:12" ht="52" thickBot="1">
      <c r="C19" s="81" t="s">
        <v>133</v>
      </c>
      <c r="D19" s="63"/>
    </row>
    <row r="20" spans="1:12" ht="17" thickBot="1">
      <c r="D20" s="39">
        <f>D14+G9+J9+M9+P9</f>
        <v>0</v>
      </c>
      <c r="E20" s="24">
        <f>E14+H9+K9+N9+Q9</f>
        <v>365</v>
      </c>
      <c r="K20" s="10" t="s">
        <v>166</v>
      </c>
    </row>
    <row r="21" spans="1:12" ht="17" customHeight="1" thickBot="1">
      <c r="K21" t="s">
        <v>171</v>
      </c>
      <c r="L21" t="s">
        <v>175</v>
      </c>
    </row>
    <row r="22" spans="1:12" ht="16" customHeight="1">
      <c r="C22" s="123" t="s">
        <v>134</v>
      </c>
      <c r="D22" s="124"/>
      <c r="E22" s="125"/>
      <c r="K22" t="s">
        <v>172</v>
      </c>
      <c r="L22" t="s">
        <v>173</v>
      </c>
    </row>
    <row r="23" spans="1:12" ht="16" customHeight="1">
      <c r="C23" s="126"/>
      <c r="D23" s="127"/>
      <c r="E23" s="128"/>
      <c r="K23" t="s">
        <v>174</v>
      </c>
      <c r="L23" t="s">
        <v>176</v>
      </c>
    </row>
    <row r="24" spans="1:12">
      <c r="C24" s="126"/>
      <c r="D24" s="127"/>
      <c r="E24" s="128"/>
      <c r="K24" s="132"/>
      <c r="L24" s="105"/>
    </row>
    <row r="25" spans="1:12">
      <c r="C25" s="126"/>
      <c r="D25" s="127"/>
      <c r="E25" s="128"/>
      <c r="K25" s="132"/>
      <c r="L25" s="105"/>
    </row>
    <row r="26" spans="1:12" ht="17" customHeight="1">
      <c r="C26" s="129"/>
      <c r="D26" s="130"/>
      <c r="E26" s="131"/>
      <c r="K26" s="132"/>
      <c r="L26" s="105"/>
    </row>
    <row r="27" spans="1:12">
      <c r="K27" s="132"/>
      <c r="L27" s="105"/>
    </row>
    <row r="28" spans="1:12">
      <c r="K28" s="132"/>
      <c r="L28" s="105"/>
    </row>
    <row r="29" spans="1:12">
      <c r="K29" s="132"/>
      <c r="L29" s="105"/>
    </row>
    <row r="30" spans="1:12" ht="51" customHeight="1"/>
  </sheetData>
  <mergeCells count="9">
    <mergeCell ref="K26:L26"/>
    <mergeCell ref="K27:L27"/>
    <mergeCell ref="K28:L28"/>
    <mergeCell ref="K29:L29"/>
    <mergeCell ref="A1:H1"/>
    <mergeCell ref="A10:A17"/>
    <mergeCell ref="C22:E26"/>
    <mergeCell ref="K24:L24"/>
    <mergeCell ref="K25:L25"/>
  </mergeCells>
  <pageMargins left="0.7" right="0.7" top="0.75" bottom="0.75" header="0.3" footer="0.3"/>
  <pageSetup paperSize="9" orientation="portrait" horizontalDpi="0" verticalDpi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619E-F344-FF43-A4E2-987B39DCE605}">
  <dimension ref="A1:I23"/>
  <sheetViews>
    <sheetView topLeftCell="A4" zoomScale="130" zoomScaleNormal="130" workbookViewId="0">
      <selection activeCell="I16" sqref="I16"/>
    </sheetView>
  </sheetViews>
  <sheetFormatPr baseColWidth="10" defaultColWidth="11" defaultRowHeight="16"/>
  <cols>
    <col min="3" max="3" width="38.5" customWidth="1"/>
    <col min="4" max="4" width="17.33203125" customWidth="1"/>
    <col min="6" max="6" width="12.6640625" bestFit="1" customWidth="1"/>
    <col min="7" max="9" width="16.83203125" bestFit="1" customWidth="1"/>
  </cols>
  <sheetData>
    <row r="1" spans="1:9" ht="40" customHeight="1">
      <c r="A1" s="111" t="s">
        <v>135</v>
      </c>
      <c r="B1" s="111"/>
      <c r="C1" s="111"/>
      <c r="D1" s="111"/>
      <c r="E1" s="105"/>
    </row>
    <row r="2" spans="1:9" ht="23" customHeight="1">
      <c r="A2" s="62"/>
      <c r="C2" s="61" t="s">
        <v>84</v>
      </c>
      <c r="D2" s="61" t="str">
        <f>Plan!T1</f>
        <v>Club</v>
      </c>
      <c r="E2" s="61" t="s">
        <v>51</v>
      </c>
      <c r="F2" s="10"/>
      <c r="G2" s="5"/>
      <c r="H2" s="5"/>
      <c r="I2" s="17"/>
    </row>
    <row r="3" spans="1:9" ht="17" thickBot="1"/>
    <row r="4" spans="1:9" ht="59" customHeight="1">
      <c r="C4" s="82" t="s">
        <v>136</v>
      </c>
      <c r="D4" s="41"/>
      <c r="E4" s="23">
        <v>20</v>
      </c>
      <c r="H4" s="10" t="s">
        <v>22</v>
      </c>
    </row>
    <row r="5" spans="1:9" ht="42">
      <c r="C5" s="82" t="s">
        <v>137</v>
      </c>
      <c r="D5" s="42"/>
      <c r="E5" s="23">
        <v>20</v>
      </c>
      <c r="H5" t="s">
        <v>138</v>
      </c>
    </row>
    <row r="6" spans="1:9">
      <c r="C6" s="82" t="s">
        <v>139</v>
      </c>
      <c r="D6" s="42"/>
      <c r="E6" s="23">
        <v>10</v>
      </c>
      <c r="H6" t="s">
        <v>140</v>
      </c>
    </row>
    <row r="7" spans="1:9" ht="28">
      <c r="C7" s="82" t="s">
        <v>141</v>
      </c>
      <c r="D7" s="42"/>
      <c r="E7" s="23">
        <v>15</v>
      </c>
      <c r="H7" t="s">
        <v>142</v>
      </c>
    </row>
    <row r="8" spans="1:9">
      <c r="C8" s="82" t="s">
        <v>143</v>
      </c>
      <c r="D8" s="42"/>
      <c r="E8" s="23">
        <v>10</v>
      </c>
      <c r="H8" t="s">
        <v>144</v>
      </c>
    </row>
    <row r="9" spans="1:9" ht="28">
      <c r="C9" s="72" t="s">
        <v>145</v>
      </c>
      <c r="D9" s="42"/>
      <c r="E9" s="23">
        <v>10</v>
      </c>
      <c r="H9" t="s">
        <v>146</v>
      </c>
    </row>
    <row r="10" spans="1:9" ht="29" thickBot="1">
      <c r="C10" s="72" t="s">
        <v>147</v>
      </c>
      <c r="D10" s="43"/>
      <c r="E10" s="23">
        <v>10</v>
      </c>
      <c r="H10" t="s">
        <v>147</v>
      </c>
    </row>
    <row r="11" spans="1:9" ht="17" thickBot="1">
      <c r="C11" s="67" t="s">
        <v>44</v>
      </c>
      <c r="D11" s="44"/>
      <c r="H11" t="s">
        <v>148</v>
      </c>
    </row>
    <row r="12" spans="1:9" ht="28">
      <c r="A12" s="112" t="s">
        <v>34</v>
      </c>
      <c r="C12" s="72" t="s">
        <v>149</v>
      </c>
      <c r="D12" s="41"/>
      <c r="E12" s="23">
        <v>10</v>
      </c>
      <c r="H12" s="10" t="s">
        <v>166</v>
      </c>
    </row>
    <row r="13" spans="1:9" ht="28">
      <c r="A13" s="113"/>
      <c r="C13" s="72" t="s">
        <v>150</v>
      </c>
      <c r="D13" s="42"/>
      <c r="E13" s="23">
        <v>10</v>
      </c>
      <c r="H13" t="s">
        <v>171</v>
      </c>
      <c r="I13" t="s">
        <v>175</v>
      </c>
    </row>
    <row r="14" spans="1:9" ht="17" thickBot="1">
      <c r="A14" s="113"/>
      <c r="C14" s="72" t="s">
        <v>151</v>
      </c>
      <c r="D14" s="43"/>
      <c r="E14" s="23">
        <v>10</v>
      </c>
      <c r="H14" t="s">
        <v>172</v>
      </c>
      <c r="I14" t="s">
        <v>173</v>
      </c>
    </row>
    <row r="15" spans="1:9" ht="16" customHeight="1" thickBot="1">
      <c r="A15" s="113"/>
      <c r="H15" t="s">
        <v>174</v>
      </c>
      <c r="I15" t="s">
        <v>176</v>
      </c>
    </row>
    <row r="16" spans="1:9" ht="17" thickBot="1">
      <c r="A16" s="64"/>
      <c r="D16" s="39">
        <f>SUM(D4:D14)</f>
        <v>0</v>
      </c>
      <c r="E16" s="24">
        <f>SUM(E4:E14)</f>
        <v>125</v>
      </c>
    </row>
    <row r="17" spans="1:5">
      <c r="A17" s="64"/>
    </row>
    <row r="18" spans="1:5" ht="17" thickBot="1">
      <c r="A18" s="64"/>
    </row>
    <row r="19" spans="1:5">
      <c r="A19" s="64"/>
      <c r="C19" s="123" t="s">
        <v>65</v>
      </c>
      <c r="D19" s="124"/>
      <c r="E19" s="125"/>
    </row>
    <row r="20" spans="1:5">
      <c r="C20" s="126"/>
      <c r="D20" s="127"/>
      <c r="E20" s="128"/>
    </row>
    <row r="21" spans="1:5">
      <c r="C21" s="126"/>
      <c r="D21" s="127"/>
      <c r="E21" s="128"/>
    </row>
    <row r="22" spans="1:5">
      <c r="C22" s="126"/>
      <c r="D22" s="127"/>
      <c r="E22" s="128"/>
    </row>
    <row r="23" spans="1:5" ht="17" thickBot="1">
      <c r="C23" s="129"/>
      <c r="D23" s="130"/>
      <c r="E23" s="131"/>
    </row>
  </sheetData>
  <mergeCells count="3">
    <mergeCell ref="A1:E1"/>
    <mergeCell ref="C19:E23"/>
    <mergeCell ref="A12:A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39FC-52BC-F64B-9DFD-F8935E880257}">
  <dimension ref="A1:J21"/>
  <sheetViews>
    <sheetView tabSelected="1" zoomScale="136" workbookViewId="0">
      <selection activeCell="G16" sqref="G16:I16"/>
    </sheetView>
  </sheetViews>
  <sheetFormatPr baseColWidth="10" defaultColWidth="11" defaultRowHeight="16"/>
  <cols>
    <col min="1" max="1" width="14.83203125" customWidth="1"/>
    <col min="3" max="3" width="42.33203125" customWidth="1"/>
    <col min="4" max="4" width="14.5" customWidth="1"/>
    <col min="5" max="5" width="14.1640625" customWidth="1"/>
    <col min="7" max="7" width="12.6640625" bestFit="1" customWidth="1"/>
    <col min="8" max="10" width="16.83203125" bestFit="1" customWidth="1"/>
  </cols>
  <sheetData>
    <row r="1" spans="1:10" ht="40" customHeight="1">
      <c r="A1" s="111" t="s">
        <v>152</v>
      </c>
      <c r="B1" s="111"/>
      <c r="C1" s="111"/>
      <c r="D1" s="111"/>
      <c r="E1" s="105"/>
      <c r="F1" s="105"/>
      <c r="G1" s="105"/>
      <c r="H1" s="105"/>
      <c r="I1" s="105"/>
    </row>
    <row r="2" spans="1:10" ht="23" customHeight="1">
      <c r="A2" s="62"/>
      <c r="C2" s="61" t="s">
        <v>84</v>
      </c>
      <c r="D2" s="61" t="str">
        <f>Plan!T1</f>
        <v>Club</v>
      </c>
      <c r="E2" s="61" t="s">
        <v>51</v>
      </c>
      <c r="G2" s="10"/>
      <c r="H2" s="5"/>
      <c r="I2" s="5"/>
      <c r="J2" s="17"/>
    </row>
    <row r="3" spans="1:10">
      <c r="C3" s="82" t="s">
        <v>153</v>
      </c>
      <c r="D3" s="41"/>
      <c r="E3" s="58">
        <v>45</v>
      </c>
    </row>
    <row r="4" spans="1:10" ht="42">
      <c r="C4" s="82" t="s">
        <v>154</v>
      </c>
      <c r="D4" s="42"/>
      <c r="E4" s="58">
        <v>0</v>
      </c>
      <c r="G4" s="10" t="s">
        <v>22</v>
      </c>
    </row>
    <row r="5" spans="1:10" ht="28">
      <c r="C5" s="82" t="s">
        <v>169</v>
      </c>
      <c r="D5" s="42"/>
      <c r="E5" s="58">
        <v>20</v>
      </c>
      <c r="G5" t="s">
        <v>155</v>
      </c>
    </row>
    <row r="6" spans="1:10" ht="28">
      <c r="C6" s="82" t="s">
        <v>168</v>
      </c>
      <c r="D6" s="42"/>
      <c r="E6" s="58">
        <v>0</v>
      </c>
      <c r="G6" t="s">
        <v>156</v>
      </c>
    </row>
    <row r="7" spans="1:10">
      <c r="C7" s="72" t="s">
        <v>157</v>
      </c>
      <c r="D7" s="42"/>
      <c r="E7" s="59">
        <v>10</v>
      </c>
      <c r="G7" t="s">
        <v>158</v>
      </c>
    </row>
    <row r="8" spans="1:10">
      <c r="C8" s="72" t="s">
        <v>159</v>
      </c>
      <c r="D8" s="42"/>
      <c r="E8" s="59">
        <v>10</v>
      </c>
      <c r="G8" t="s">
        <v>160</v>
      </c>
    </row>
    <row r="9" spans="1:10" ht="17" thickBot="1">
      <c r="C9" s="72" t="s">
        <v>161</v>
      </c>
      <c r="D9" s="43"/>
      <c r="E9" s="59">
        <v>10</v>
      </c>
    </row>
    <row r="10" spans="1:10" ht="26" customHeight="1">
      <c r="C10" s="67" t="s">
        <v>44</v>
      </c>
      <c r="D10" s="44"/>
      <c r="E10" s="67"/>
    </row>
    <row r="11" spans="1:10">
      <c r="G11" s="10" t="s">
        <v>166</v>
      </c>
    </row>
    <row r="12" spans="1:10" ht="51" customHeight="1">
      <c r="C12" s="82" t="s">
        <v>162</v>
      </c>
      <c r="D12" s="43"/>
      <c r="E12" s="59">
        <v>10</v>
      </c>
      <c r="G12" s="134"/>
      <c r="H12" s="135"/>
      <c r="I12" s="135"/>
    </row>
    <row r="13" spans="1:10" ht="17" thickBot="1">
      <c r="A13" s="112" t="s">
        <v>163</v>
      </c>
      <c r="C13" s="2"/>
      <c r="D13" s="2"/>
      <c r="E13" s="59"/>
      <c r="G13" t="s">
        <v>171</v>
      </c>
      <c r="H13" t="s">
        <v>175</v>
      </c>
    </row>
    <row r="14" spans="1:10" ht="31.5" customHeight="1" thickBot="1">
      <c r="A14" s="113"/>
      <c r="C14" s="3"/>
      <c r="D14" s="39">
        <f>SUM(D3:D12)</f>
        <v>0</v>
      </c>
      <c r="E14" s="61">
        <f>SUM(E3:E12)</f>
        <v>105</v>
      </c>
      <c r="G14" t="s">
        <v>172</v>
      </c>
      <c r="H14" t="s">
        <v>173</v>
      </c>
      <c r="I14" s="85"/>
    </row>
    <row r="15" spans="1:10" ht="16" customHeight="1">
      <c r="A15" s="113"/>
      <c r="C15" s="3"/>
      <c r="D15" s="3"/>
      <c r="E15" s="24"/>
      <c r="G15" t="s">
        <v>174</v>
      </c>
      <c r="H15" t="s">
        <v>176</v>
      </c>
      <c r="I15" s="85"/>
    </row>
    <row r="16" spans="1:10" ht="34" customHeight="1" thickBot="1">
      <c r="A16" s="113"/>
      <c r="G16" s="134"/>
      <c r="H16" s="135"/>
      <c r="I16" s="135"/>
    </row>
    <row r="17" spans="1:9" ht="26" customHeight="1">
      <c r="A17" s="113"/>
      <c r="C17" s="123" t="s">
        <v>65</v>
      </c>
      <c r="D17" s="124"/>
      <c r="E17" s="125"/>
      <c r="G17" s="134"/>
      <c r="H17" s="135"/>
      <c r="I17" s="135"/>
    </row>
    <row r="18" spans="1:9">
      <c r="A18" s="113"/>
      <c r="C18" s="126"/>
      <c r="D18" s="127"/>
      <c r="E18" s="128"/>
    </row>
    <row r="19" spans="1:9">
      <c r="C19" s="126"/>
      <c r="D19" s="127"/>
      <c r="E19" s="128"/>
    </row>
    <row r="20" spans="1:9" ht="16" customHeight="1">
      <c r="C20" s="126"/>
      <c r="D20" s="127"/>
      <c r="E20" s="128"/>
    </row>
    <row r="21" spans="1:9" ht="17" thickBot="1">
      <c r="C21" s="129"/>
      <c r="D21" s="130"/>
      <c r="E21" s="131"/>
      <c r="G21" s="133"/>
      <c r="H21" s="105"/>
      <c r="I21" s="105"/>
    </row>
  </sheetData>
  <mergeCells count="7">
    <mergeCell ref="G21:I21"/>
    <mergeCell ref="A13:A18"/>
    <mergeCell ref="A1:I1"/>
    <mergeCell ref="C17:E21"/>
    <mergeCell ref="G16:I16"/>
    <mergeCell ref="G17:I17"/>
    <mergeCell ref="G12:I12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72278017EE244A8C6C778803712D27" ma:contentTypeVersion="11" ma:contentTypeDescription="Een nieuw document maken." ma:contentTypeScope="" ma:versionID="e581c1b5d132c02d76987bf042ae8fe1">
  <xsd:schema xmlns:xsd="http://www.w3.org/2001/XMLSchema" xmlns:xs="http://www.w3.org/2001/XMLSchema" xmlns:p="http://schemas.microsoft.com/office/2006/metadata/properties" xmlns:ns2="a7dbe3ca-43ff-4a93-ac71-ffc4b13762f3" xmlns:ns3="380687da-88ea-4aca-bd77-223b88776108" targetNamespace="http://schemas.microsoft.com/office/2006/metadata/properties" ma:root="true" ma:fieldsID="1a061d425715927c3fc5c4a73027324c" ns2:_="" ns3:_="">
    <xsd:import namespace="a7dbe3ca-43ff-4a93-ac71-ffc4b13762f3"/>
    <xsd:import namespace="380687da-88ea-4aca-bd77-223b887761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be3ca-43ff-4a93-ac71-ffc4b1376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687da-88ea-4aca-bd77-223b8877610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1C980-8C17-4CC0-833C-DB63CF90D7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4A4EE-878E-46A9-A69E-17028BE84C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F1355A-7E3E-49A2-B125-E62DC8832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be3ca-43ff-4a93-ac71-ffc4b13762f3"/>
    <ds:schemaRef ds:uri="380687da-88ea-4aca-bd77-223b88776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Plan</vt:lpstr>
      <vt:lpstr>#doorstroom</vt:lpstr>
      <vt:lpstr>#ploegen</vt:lpstr>
      <vt:lpstr>#trainers</vt:lpstr>
      <vt:lpstr>#officials</vt:lpstr>
      <vt:lpstr>#goed bestuur</vt:lpstr>
      <vt:lpstr>#accommodatie</vt:lpstr>
      <vt:lpstr>#spelers welzijn</vt:lpstr>
    </vt:vector>
  </TitlesOfParts>
  <Manager/>
  <Company>VRB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Rondou</dc:creator>
  <cp:keywords/>
  <dc:description/>
  <cp:lastModifiedBy>Michel De Baets</cp:lastModifiedBy>
  <cp:revision/>
  <dcterms:created xsi:type="dcterms:W3CDTF">2016-02-23T06:22:54Z</dcterms:created>
  <dcterms:modified xsi:type="dcterms:W3CDTF">2022-10-25T12:03:35Z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0x010100A672278017EE244A8C6C778803712D27</vt:lpwstr>
  </property>
</Properties>
</file>