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912"/>
  <workbookPr/>
  <bookViews>
    <workbookView xWindow="560" yWindow="520" windowWidth="28240" windowHeight="16400" tabRatio="500" activeTab="0"/>
  </bookViews>
  <sheets>
    <sheet name="Plan" sheetId="1" r:id="rId1"/>
    <sheet name="#doorstroom" sheetId="2" r:id="rId2"/>
    <sheet name="#ploegen" sheetId="3" r:id="rId3"/>
    <sheet name="#trainers" sheetId="4" r:id="rId4"/>
    <sheet name="#officials" sheetId="5" r:id="rId5"/>
    <sheet name="#goed bestuur" sheetId="6" r:id="rId6"/>
    <sheet name="#accommodatie" sheetId="7" r:id="rId7"/>
    <sheet name="#spelers welzijn" sheetId="8" r:id="rId8"/>
  </sheets>
  <definedNames/>
  <calcPr calcId="191029"/>
  <extLst/>
</workbook>
</file>

<file path=xl/comments1.xml><?xml version="1.0" encoding="utf-8"?>
<comments xmlns="http://schemas.openxmlformats.org/spreadsheetml/2006/main">
  <authors>
    <author>Microsoft Office User</author>
  </authors>
  <commentList>
    <comment ref="T1" authorId="0">
      <text>
        <r>
          <rPr>
            <b/>
            <sz val="10"/>
            <color rgb="FF000000"/>
            <rFont val="Tahoma"/>
            <family val="2"/>
          </rPr>
          <t>VUL NAAM CLUB IN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tc={B8431EFE-F6D3-48C3-8DBF-7C9D74627B44}</author>
  </authors>
  <commentList>
    <comment ref="E4" authorId="0">
      <text>
        <r>
          <rPr>
            <b/>
            <sz val="10"/>
            <color rgb="FF000000"/>
            <rFont val="Tahoma"/>
            <family val="2"/>
          </rPr>
          <t>leden vernieuwen hun licentie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4" authorId="1">
      <text>
        <r>
          <rPr>
            <sz val="12"/>
            <color rgb="FF000000"/>
            <rFont val="Calibri"/>
            <family val="2"/>
          </rPr>
          <t xml:space="preserve">[Threaded comment]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Comment:
</t>
        </r>
        <r>
          <rPr>
            <sz val="12"/>
            <color rgb="FF000000"/>
            <rFont val="Calibri"/>
            <family val="2"/>
          </rPr>
          <t xml:space="preserve">    Doorstroom 75% of meer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C3" authorId="0">
      <text>
        <r>
          <rPr>
            <b/>
            <sz val="10"/>
            <color rgb="FF000000"/>
            <rFont val="Tahoma"/>
            <family val="2"/>
          </rPr>
          <t>Alle ploegen initiators hebben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10"/>
            <color rgb="FF000000"/>
            <rFont val="Tahoma"/>
            <family val="2"/>
          </rPr>
          <t>Alle ploegen initiators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Microsoft Office User</author>
  </authors>
  <commentList>
    <comment ref="C5" authorId="0">
      <text>
        <r>
          <rPr>
            <sz val="10"/>
            <color rgb="FF000000"/>
            <rFont val="Tahoma"/>
            <family val="2"/>
          </rPr>
          <t xml:space="preserve">Doelen komende 4 jaar
</t>
        </r>
        <r>
          <rPr>
            <sz val="10"/>
            <color rgb="FF000000"/>
            <rFont val="Tahoma"/>
            <family val="2"/>
          </rPr>
          <t xml:space="preserve">Doelen korte termijn (-1jaar)
</t>
        </r>
        <r>
          <rPr>
            <sz val="10"/>
            <color rgb="FF000000"/>
            <rFont val="Tahoma"/>
            <family val="2"/>
          </rPr>
          <t xml:space="preserve">Missie &amp; Visie
</t>
        </r>
        <r>
          <rPr>
            <sz val="10"/>
            <color rgb="FF000000"/>
            <rFont val="Tahoma"/>
            <family val="2"/>
          </rPr>
          <t xml:space="preserve">Actieplan met aanduiding wie wat doet 
</t>
        </r>
        <r>
          <rPr>
            <sz val="10"/>
            <color rgb="FF000000"/>
            <rFont val="Tahoma"/>
            <family val="2"/>
          </rPr>
          <t xml:space="preserve">Financiëel plan = jaarlijkse begroting op actie-niveau
</t>
        </r>
        <r>
          <rPr>
            <sz val="10"/>
            <color rgb="FF000000"/>
            <rFont val="Tahoma"/>
            <family val="2"/>
          </rPr>
          <t xml:space="preserve">Status
</t>
        </r>
        <r>
          <rPr>
            <sz val="10"/>
            <color rgb="FF000000"/>
            <rFont val="Tahoma"/>
            <family val="2"/>
          </rPr>
          <t xml:space="preserve">Aandacht strategische doelen
</t>
        </r>
        <r>
          <rPr>
            <sz val="10"/>
            <color rgb="FF000000"/>
            <rFont val="Tahoma"/>
            <family val="2"/>
          </rPr>
          <t xml:space="preserve">Niet alleen dagdagelijkse agendapunten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I6" authorId="0">
      <text>
        <r>
          <rPr>
            <sz val="10"/>
            <color rgb="FF000000"/>
            <rFont val="Tahoma"/>
            <family val="2"/>
          </rPr>
          <t xml:space="preserve">Doelstellingen voor elke leeftijdscategorie
</t>
        </r>
        <r>
          <rPr>
            <sz val="10"/>
            <color rgb="FF000000"/>
            <rFont val="Tahoma"/>
            <family val="2"/>
          </rPr>
          <t xml:space="preserve">Zijn de trainers op de hoogte
</t>
        </r>
        <r>
          <rPr>
            <sz val="10"/>
            <color rgb="FF000000"/>
            <rFont val="Tahoma"/>
            <family val="2"/>
          </rPr>
          <t>Hoe wordt dit vertaald naar de trainers</t>
        </r>
      </text>
    </comment>
    <comment ref="O6" authorId="0">
      <text>
        <r>
          <rPr>
            <sz val="10"/>
            <color rgb="FF000000"/>
            <rFont val="Tahoma"/>
            <family val="2"/>
          </rPr>
          <t xml:space="preserve">Geven advies aan het  bestuur
</t>
        </r>
        <r>
          <rPr>
            <sz val="10"/>
            <color rgb="FF000000"/>
            <rFont val="Tahoma"/>
            <family val="2"/>
          </rPr>
          <t xml:space="preserve">Aanwezigheid van betuurslid
</t>
        </r>
        <r>
          <rPr>
            <sz val="10"/>
            <color rgb="FF000000"/>
            <rFont val="Tahoma"/>
            <family val="2"/>
          </rPr>
          <t>Stem geven aan jeugdspelers</t>
        </r>
      </text>
    </comment>
  </commentList>
</comments>
</file>

<file path=xl/comments8.xml><?xml version="1.0" encoding="utf-8"?>
<comments xmlns="http://schemas.openxmlformats.org/spreadsheetml/2006/main">
  <authors>
    <author>tc={C0AC2321-789B-44BD-9903-175785114365}</author>
    <author>Microsoft Office User</author>
    <author>tc={0391AF13-99CD-4D5D-879A-BA2AC72C63B8}</author>
  </authors>
  <commentList>
    <comment ref="C3" authorId="0">
      <text>
        <r>
          <rPr>
            <sz val="12"/>
            <color rgb="FF000000"/>
            <rFont val="Calibri"/>
            <family val="2"/>
          </rPr>
          <t xml:space="preserve">[Threaded comment]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Comment:
</t>
        </r>
        <r>
          <rPr>
            <sz val="12"/>
            <color rgb="FF000000"/>
            <rFont val="Calibri"/>
            <family val="2"/>
          </rPr>
          <t xml:space="preserve">    5 pnt/ jeugdploeg</t>
        </r>
      </text>
    </comment>
    <comment ref="C4" authorId="1">
      <text>
        <r>
          <rPr>
            <sz val="10"/>
            <color rgb="FF000000"/>
            <rFont val="Tahoma"/>
            <family val="2"/>
          </rPr>
          <t>min. 80% aanwezigheid</t>
        </r>
      </text>
    </comment>
    <comment ref="C5" authorId="1">
      <text>
        <r>
          <rPr>
            <sz val="12"/>
            <color rgb="FF000000"/>
            <rFont val="Calibri"/>
            <family val="2"/>
            <scheme val="minor"/>
          </rPr>
          <t>min. 80% aanwezigheid</t>
        </r>
        <r>
          <rPr>
            <sz val="12"/>
            <color rgb="FF000000"/>
            <rFont val="Calibri"/>
            <family val="2"/>
            <scheme val="minor"/>
          </rPr>
          <t xml:space="preserve">
</t>
        </r>
      </text>
    </comment>
    <comment ref="C6" authorId="1">
      <text>
        <r>
          <rPr>
            <sz val="12"/>
            <color rgb="FF000000"/>
            <rFont val="Calibri"/>
            <family val="2"/>
          </rPr>
          <t xml:space="preserve">min. 80% aanwezigheid
</t>
        </r>
      </text>
    </comment>
    <comment ref="C12" authorId="2">
      <text>
        <r>
          <rPr>
            <sz val="12"/>
            <color rgb="FF000000"/>
            <rFont val="Calibri"/>
            <family val="2"/>
          </rPr>
          <t xml:space="preserve">[Threaded comment]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Comment:
</t>
        </r>
        <r>
          <rPr>
            <sz val="12"/>
            <color rgb="FF000000"/>
            <rFont val="Calibri"/>
            <family val="2"/>
          </rPr>
          <t xml:space="preserve">    5 pnt/ team met Level 1 First aid bij jeugd tot en met U18</t>
        </r>
      </text>
    </comment>
  </commentList>
</comments>
</file>

<file path=xl/sharedStrings.xml><?xml version="1.0" encoding="utf-8"?>
<sst xmlns="http://schemas.openxmlformats.org/spreadsheetml/2006/main" count="283" uniqueCount="201">
  <si>
    <t>Club</t>
  </si>
  <si>
    <t>SCORE:</t>
  </si>
  <si>
    <t>Max:</t>
  </si>
  <si>
    <t>TOTALE SCORE:</t>
  </si>
  <si>
    <t>TOTAAL MAX SCORE:</t>
  </si>
  <si>
    <t>VERKLARENDE WOORDENLIJST:</t>
  </si>
  <si>
    <t>DOORSTROOM LEDEN</t>
  </si>
  <si>
    <t>CRITERIA</t>
  </si>
  <si>
    <t>Seizoen 20-21</t>
  </si>
  <si>
    <t>Seizoen 2021-2022</t>
  </si>
  <si>
    <t>Seizoen 2022-2023</t>
  </si>
  <si>
    <t>Seizoen 2023-2024</t>
  </si>
  <si>
    <t>Doorstroom leden:</t>
  </si>
  <si>
    <t># leden</t>
  </si>
  <si>
    <t># doorstroom leden (&gt;75%)</t>
  </si>
  <si>
    <t># spelers _xD83D__xDEB9_</t>
  </si>
  <si>
    <t># spelers _xD83D__xDEBA_</t>
  </si>
  <si>
    <t># nieuwe leden</t>
  </si>
  <si>
    <t># gestopt</t>
  </si>
  <si>
    <t># spelers/trainers</t>
  </si>
  <si>
    <t>Score</t>
  </si>
  <si>
    <t xml:space="preserve">MAX SCORE </t>
  </si>
  <si>
    <t>Club van de toekomst:</t>
  </si>
  <si>
    <t>U6</t>
  </si>
  <si>
    <t>Aanbod rugby voor alle leeftijden zowel recreatief als competitief, man/vrouw</t>
  </si>
  <si>
    <t>U8</t>
  </si>
  <si>
    <t>In jeugdschool ploeg in elke categorie</t>
  </si>
  <si>
    <t>U10</t>
  </si>
  <si>
    <t>Mannen en vrouwenploeg (minimum 2 van elk)</t>
  </si>
  <si>
    <t>U12</t>
  </si>
  <si>
    <t>Minimum 30% vrouwen</t>
  </si>
  <si>
    <t>U14</t>
  </si>
  <si>
    <t>U15 meisjes</t>
  </si>
  <si>
    <t>KWALITEITSLABEL 2021-2022</t>
  </si>
  <si>
    <t>U16</t>
  </si>
  <si>
    <t xml:space="preserve">Voltallig team van U8-U10-U12-U14-U15 m-U16-U18-Dames-Heren </t>
  </si>
  <si>
    <t xml:space="preserve"> KLAAR  VOOR NATIONALE AFDELING ?</t>
  </si>
  <si>
    <t>U18</t>
  </si>
  <si>
    <t>Minstens 1 recreatief aanbod</t>
  </si>
  <si>
    <t>Heren (+18)</t>
  </si>
  <si>
    <t>Totale doorstroom meer dan 72%</t>
  </si>
  <si>
    <t>Dames (+17)</t>
  </si>
  <si>
    <t>Veteranen (+35)</t>
  </si>
  <si>
    <t>Mixar</t>
  </si>
  <si>
    <t>Touch</t>
  </si>
  <si>
    <t>Wandelrugby</t>
  </si>
  <si>
    <t>Rugbyfit</t>
  </si>
  <si>
    <t>Vrijwilligers</t>
  </si>
  <si>
    <t>MINIMUM VOORWAARDEN</t>
  </si>
  <si>
    <t># spelers/trainers (minimum 15/trainer U6-U18)</t>
  </si>
  <si>
    <t>Minimum aantal jeugdspelers 20 (U3-U18)</t>
  </si>
  <si>
    <t>Feeback RV:</t>
  </si>
  <si>
    <t>PLOEGEN</t>
  </si>
  <si>
    <t>Aanbod (ploegen)</t>
  </si>
  <si>
    <t>Spelers</t>
  </si>
  <si>
    <t>MAX SCORE</t>
  </si>
  <si>
    <t>U6 (min. 4 tornooien)</t>
  </si>
  <si>
    <t>U8 (min. 6 tornooien)</t>
  </si>
  <si>
    <t xml:space="preserve">In elke jeugdploeg U6-U12 minimum 2x actieve ploegen, </t>
  </si>
  <si>
    <t>U10 (min. 6 tornooien)</t>
  </si>
  <si>
    <t>Tevens een meisjesploeg bij de U15 &amp; U18 die kunnen doorstromen naar damesteam (min 2x ploegen)</t>
  </si>
  <si>
    <t>U12 (min. 6 tornooien)</t>
  </si>
  <si>
    <t>2x (of meer herenploegen)</t>
  </si>
  <si>
    <t>Minimum 2x recreatieve vormen van rugby aanbieden (Touch, Wandel, Mixar, Multimove, Rugbyfit, Veteranen)</t>
  </si>
  <si>
    <t>U18 meisjes</t>
  </si>
  <si>
    <t>Entente met minimum 1/2  spelers = 1/2 punten</t>
  </si>
  <si>
    <t>U6= 6x spelers, U8= 8x spelers, U10 = 10 spelers, U12 = 12 spelers, U14 en ouder = 15 spelers</t>
  </si>
  <si>
    <t>Minimum 1x actieve ploeg U8-U12 &amp; U14, U15 meisjes, U16, U18, dames &amp; heren</t>
  </si>
  <si>
    <t>Multimove</t>
  </si>
  <si>
    <t>Minimum 1x recreatieve vorm aanbieden (Touch, Wandel, Mixar, Multimove, Rugbyfit, Veteranen)</t>
  </si>
  <si>
    <t>Minimum 2x ploegen hebben</t>
  </si>
  <si>
    <t>Feedback RV:</t>
  </si>
  <si>
    <t>TRAINERS</t>
  </si>
  <si>
    <t>Ploegen</t>
  </si>
  <si>
    <t>Trainers &amp; Managers (aantallen)</t>
  </si>
  <si>
    <t>Diploma's (hoogste diploma)</t>
  </si>
  <si>
    <t>Initiators voor jeugdschool U6-U12 (elke ploeg 10 pnt)</t>
  </si>
  <si>
    <t xml:space="preserve">U6 </t>
  </si>
  <si>
    <t>Initiators voor academy U14-U15M -U16-U18M -U18</t>
  </si>
  <si>
    <t>Elke jeugdploeg (U6-U12) begeleid door minimum 1x initiator en andere trainers minimum Level 1</t>
  </si>
  <si>
    <t xml:space="preserve"> S&amp;C coach level 1 hebben voor U18 (10 pnt) en seniorenploeg heren en dames (5 pnt) (Activate programma toepassen)</t>
  </si>
  <si>
    <t>Oudere ploegen hebben minimum een instructeur  B als trainer</t>
  </si>
  <si>
    <t>minstens  instructeur B voor U16-U18M-U18 (20 pnt/trainer) Trainer B = 5 pnt extra</t>
  </si>
  <si>
    <t>Aanwezigheid van actieve manager voor elke ploeg</t>
  </si>
  <si>
    <t>minstens instructeur B voor heren en damesploeg(en) Trainer B = 5 pnt extra</t>
  </si>
  <si>
    <t>Manager aanwezig bij elke  ploeg. (2pnt/jeugdploeg)</t>
  </si>
  <si>
    <t>Actieve Trainer A  (jeugdploeg)</t>
  </si>
  <si>
    <t>Minimum Level 1 bij U6</t>
  </si>
  <si>
    <t>Level 1 coach voor elke actieve ploeg (jeugd)</t>
  </si>
  <si>
    <t xml:space="preserve">Minimimum Initiators voor jeugdschool U8-U12 </t>
  </si>
  <si>
    <t>Gedragscode trainers &amp; begeleiders gekend en publiek</t>
  </si>
  <si>
    <t>Minimimum Initiators voor academy U14-U15M -U16-U17M -U18</t>
  </si>
  <si>
    <t>Minimimum Instructeur B voor U16 &amp; U18</t>
  </si>
  <si>
    <t xml:space="preserve"> S&amp;C coach level 1 hebben voor U18 en seniorenploeg heren en dames (Activate programma toepassen)</t>
  </si>
  <si>
    <t>Minimimum Instructeur B voor dames en heren ploeg(en)</t>
  </si>
  <si>
    <t>Manager aanwezig bij elke  ploeg. (2pnt/ploeg)</t>
  </si>
  <si>
    <t>OFFICIALS</t>
  </si>
  <si>
    <t>Criteria</t>
  </si>
  <si>
    <t>Scheidsrechters</t>
  </si>
  <si>
    <t>Diploma</t>
  </si>
  <si>
    <t>Wedstrijden/Tornooien (aantal)</t>
  </si>
  <si>
    <t>Leeftijd</t>
  </si>
  <si>
    <t>Actieve (10x wed) scheidsrechters (10 pnt/scheid)</t>
  </si>
  <si>
    <t xml:space="preserve">1 actieve (5 wedstrijden) scheidsrechtercoach </t>
  </si>
  <si>
    <t>Wedstrijdcommissaris</t>
  </si>
  <si>
    <t>Wedstrijden (aantal)</t>
  </si>
  <si>
    <t>1 actieve (10x wedstrijden) scheidsrechtercoach</t>
  </si>
  <si>
    <t>Scheidsrechters  (Niveau 1 of hoger) die minstens 1 tornooi fluiten (5 pnt/scheidsrechter)</t>
  </si>
  <si>
    <t>Wedstrijdcommissaris  (min. 5 wed)</t>
  </si>
  <si>
    <t>Scheidsrechtercoach</t>
  </si>
  <si>
    <t>Wedstrijden</t>
  </si>
  <si>
    <t>Jaarlijks organisatie van Niveau 1 Jeugdscheidsrechter op de club</t>
  </si>
  <si>
    <t>Wedstrijdcommissaris  (min. 10 wed)</t>
  </si>
  <si>
    <t>1 vrouwelijke (actieve) scheidsrechter</t>
  </si>
  <si>
    <t>Jeugdtornooien op de club worden begeleid door clubscheidsrechters die minimum Niveau 1 opleiding gevolgd hebben</t>
  </si>
  <si>
    <t xml:space="preserve">2 vrouwelijke (actieve)  scheidsrechters </t>
  </si>
  <si>
    <t>Officials worden gewaardeerd (contacteren voor de wedstrijd, ontvangen op de club, kleedkamer beschikbaar, Ontvangen in het clubhuis na de wedstrijd, achteraf bedanken)</t>
  </si>
  <si>
    <t xml:space="preserve">3 actieve (10x wed) scheidsrechters </t>
  </si>
  <si>
    <t>1 actieve (10x wed) scheidsrechter</t>
  </si>
  <si>
    <t>1x vrouwelijke actieve scheidsrechter</t>
  </si>
  <si>
    <t>4 scheidsrechters  (Niveau 1 of hoger) die minstens 1 jeugdtornooi/U14/Dames U15 fluiten</t>
  </si>
  <si>
    <t>1x scheidsrechtercoach (actief)</t>
  </si>
  <si>
    <t>GOED BESTUUR</t>
  </si>
  <si>
    <t>Bestuur - strategisch beleid</t>
  </si>
  <si>
    <t>Financiëel</t>
  </si>
  <si>
    <t>Sporttechnisch</t>
  </si>
  <si>
    <t>Communicatie</t>
  </si>
  <si>
    <t>HRM</t>
  </si>
  <si>
    <t>Actief Beleidsplan (opladen) Verhaal van de club. Waar staat de club in 4 jaar en binnen 10 jaar ?</t>
  </si>
  <si>
    <t>Werkgroep actief</t>
  </si>
  <si>
    <t xml:space="preserve">STC coördinator/werkgroep </t>
  </si>
  <si>
    <t>Verantwoordelijke/werkgroep Communicatie</t>
  </si>
  <si>
    <t>Vrijwilligers coördinator/werkgroep (rekruteren en waarderen vrijwilligers)</t>
  </si>
  <si>
    <t>Bereikbaarheid bestuurders (website,…)</t>
  </si>
  <si>
    <t>Financiëel plan (min. 2j) /Begroting met uitgaven en inkomsten</t>
  </si>
  <si>
    <t>Actief vormingsplan</t>
  </si>
  <si>
    <t>Sociale media</t>
  </si>
  <si>
    <t>Jeugd-werkgroep (aanwezigheid jeugdspelers, bestuurders,…)</t>
  </si>
  <si>
    <t>Verslagen bestuursvergaderingen  beschikbaar stellen</t>
  </si>
  <si>
    <t>Sponsor dossier beschikbaar /waardering bestaande sponsors. (10/10)</t>
  </si>
  <si>
    <t>Gebruik communicatie-tool voor alle ploegen (Twizzit /Teamer/…)</t>
  </si>
  <si>
    <t>Website update (homepage &amp; trainingsuren ploegen &amp; contacten managers &amp; trainers &amp; aanbod) (min. 4x updates per seizoen)</t>
  </si>
  <si>
    <t>Ouder-werkgroep (helpen activiteiten,…)</t>
  </si>
  <si>
    <t>Opvolging mandaten bestuurders (begin en einde mandaten)</t>
  </si>
  <si>
    <t>API aanwezig en gekend</t>
  </si>
  <si>
    <t>Aanwezigheid forum, ALV RV &amp; FBRB (5 pnt/aanwezigheid)</t>
  </si>
  <si>
    <t>Gedragscode bestuurders</t>
  </si>
  <si>
    <t>Bijscholing bestuurders (5 pnt/bijscholing)</t>
  </si>
  <si>
    <t>Vrouwelijke bestuurder actief</t>
  </si>
  <si>
    <t>Minimum score van 260 behalen</t>
  </si>
  <si>
    <t>Voorzitter, Secretaris &amp; Penningmeester in functie (niet  zelfde persoon): </t>
  </si>
  <si>
    <t>een jeugdcoördinator actief</t>
  </si>
  <si>
    <t xml:space="preserve">vzw structuur (of andere structuur/geen feitelijke vereniging) </t>
  </si>
  <si>
    <t>KWALITEITSLABEL 2021-2022:</t>
  </si>
  <si>
    <t>Actief Beleidsplan</t>
  </si>
  <si>
    <t xml:space="preserve">Feedback RV:  </t>
  </si>
  <si>
    <t>Financiëel plan (min. 2j)</t>
  </si>
  <si>
    <t>Actief Vormingsplan</t>
  </si>
  <si>
    <t>STC coördinator/werkgroep</t>
  </si>
  <si>
    <t>Vrijwilligers coördinator/werkgroep</t>
  </si>
  <si>
    <t>Jeugdcommissie (aanwezigheid jeugdspelers, trainers, bestuurders, ouders,…)</t>
  </si>
  <si>
    <t>ACCOMMODATIE</t>
  </si>
  <si>
    <t>2 terreinen (of 1 kunstgras terrein), waarvan minstens 1 terrein met verlichting voor avondwedstrijden in eigen beheer of langdurige gebruiksovereenkomst.</t>
  </si>
  <si>
    <t xml:space="preserve">4 kleedkamers (minimum 4 douches per kleedkamer) voor spelers, 1 kleedkamer scheidsrechter, </t>
  </si>
  <si>
    <t>Minimum 1/4 terrein voor elk jeugdteam (U6-U8-U10), 1/2 ter. voor U12-U14 en ouder ter beschikking om te trainen</t>
  </si>
  <si>
    <t>Afzonderlijk lokaal voor dopingcontrole</t>
  </si>
  <si>
    <t>2x goed onderhouden grasterreinen of kunstgras (nieuwe generatie) terreinen met belichting die avondwedstrijden (competitie) mogelijk maken</t>
  </si>
  <si>
    <t>Krachtzaal hebben of een samenwerking met een fitness (geschreven overeenkomst)*</t>
  </si>
  <si>
    <t>Clubhuis met aparte vergaderruimte voor oa cursussen.</t>
  </si>
  <si>
    <t>Aparte vergaderruimte (min afmetingen…)</t>
  </si>
  <si>
    <t>Minimum 4x kleedkamers met douches volgens geldende hygienische minimum-vereisten</t>
  </si>
  <si>
    <t>Clubhuis (of  plaats) waar de eigenheid van club getoond kan worden</t>
  </si>
  <si>
    <t>Aparte kleedkamer voor scheidsrechters (m/v) en dopinglokaal kunnen voorzien</t>
  </si>
  <si>
    <t>Aparte bergruimte voor het sportmateriaal van de club te stockeren.</t>
  </si>
  <si>
    <t>Krachtzaal bij de club</t>
  </si>
  <si>
    <t>1 Rugbyterrein ter beschikking met minimum afmetingen</t>
  </si>
  <si>
    <t>2 kleedkamers (minimum 4x douches per kleedkamer)</t>
  </si>
  <si>
    <t>2x terreinen met minimum afmetingen, waarvan minimum met avondverlichting om wedstrijden te kunnen spelen</t>
  </si>
  <si>
    <t xml:space="preserve">Aparte kleedkamer scheidsrechter </t>
  </si>
  <si>
    <t>4x kleedkamers met minimum 4x douches</t>
  </si>
  <si>
    <t>Clubhuis</t>
  </si>
  <si>
    <t xml:space="preserve">Krachtzaal bij de club of samenwerking met fitness </t>
  </si>
  <si>
    <t>SPELERS WELZIJN</t>
  </si>
  <si>
    <t>Een Level 1 First Aid WR voor alle jeugdploegen</t>
  </si>
  <si>
    <t>Een kinésist aanwezig tijdens wedstrijden van het eerste team dames &amp; heren (verplicht concussion Player Welfare WR &amp; First Aid in Rugby)</t>
  </si>
  <si>
    <t>Kinesist (U18, heren en dames team) met opleiding Immediate Care in Rugby Level 2 (10 pnt/kine voor U18)</t>
  </si>
  <si>
    <t>Dokter en kinesist (ICIR Level 2) aanwezig op elke competitie wedstrijd</t>
  </si>
  <si>
    <t>Dokter aanwezig op wedstrijden eerste team heren en dames (15 pnt/dokter)</t>
  </si>
  <si>
    <t>Elke ploeg van jong tot oud is begeleid door minimum een First Aid Level 1 persoon</t>
  </si>
  <si>
    <t>Club behaalt Sportivos Brons</t>
  </si>
  <si>
    <t>EHBO steeds aanwezig voor elke ploeg</t>
  </si>
  <si>
    <t>Club behaalt Sportivos Zilver</t>
  </si>
  <si>
    <t>Club behaalt Sportivos Goud of heeft een brede aanpak rond preventie alcohol en drugsgebruik en gezonde voeding.</t>
  </si>
  <si>
    <t>Club behaalt Sportivos Goud</t>
  </si>
  <si>
    <t>Aanwezigheid EHBO-kit per team (volgens richtlijnen medische commissie)</t>
  </si>
  <si>
    <t>KLAAR  VOOR NATIONALE AFDELING ?</t>
  </si>
  <si>
    <t>Of</t>
  </si>
  <si>
    <t>Dokter aanwezig op wedstrijden eerste team heren en dames</t>
  </si>
  <si>
    <t>Aanwezigheid EHBO  per team</t>
  </si>
  <si>
    <t>Een level 1 first aid hebben voor elk team van U6 tot senioren (heren en dames)</t>
  </si>
  <si>
    <t>ACROPOLISDOSSIER SEIZOEN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</si>
</sst>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Facit"/>
      <family val="2"/>
    </font>
    <font>
      <sz val="10"/>
      <color rgb="FF5D7F19"/>
      <name val="Faci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24997000396251678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Facit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Facit"/>
      <family val="2"/>
    </font>
    <font>
      <b/>
      <sz val="12"/>
      <color rgb="FF000000"/>
      <name val="Calibri"/>
      <family val="2"/>
      <scheme val="minor"/>
    </font>
    <font>
      <sz val="10"/>
      <color theme="1"/>
      <name val="Helvetica"/>
      <family val="2"/>
    </font>
    <font>
      <sz val="10"/>
      <color rgb="FFFF0000"/>
      <name val="Helvetica"/>
      <family val="2"/>
    </font>
    <font>
      <sz val="12"/>
      <color rgb="FFFF0000"/>
      <name val="Facit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 val="single"/>
      <sz val="14"/>
      <color theme="1"/>
      <name val="Calibri (Hoofdtekst)"/>
      <family val="2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u val="single"/>
      <sz val="14"/>
      <color theme="1"/>
      <name val="Arial"/>
      <family val="2"/>
    </font>
    <font>
      <b/>
      <u val="single"/>
      <sz val="18"/>
      <color rgb="FFFF0000"/>
      <name val="Arial"/>
      <family val="2"/>
    </font>
    <font>
      <b/>
      <u val="single"/>
      <sz val="12"/>
      <color theme="1"/>
      <name val="Calibri (Hoofdtekst)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Facit"/>
      <family val="2"/>
    </font>
    <font>
      <sz val="12"/>
      <color rgb="FF000000"/>
      <name val="Calibri"/>
      <family val="2"/>
    </font>
    <font>
      <i/>
      <sz val="10"/>
      <color theme="1"/>
      <name val="Helvetica"/>
      <family val="2"/>
    </font>
    <font>
      <i/>
      <sz val="10"/>
      <color theme="1"/>
      <name val="Facit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theme="6"/>
      </left>
      <right style="medium">
        <color theme="6"/>
      </right>
      <top/>
      <bottom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theme="6"/>
      </left>
      <right style="medium">
        <color theme="6"/>
      </right>
      <top style="medium">
        <color theme="6"/>
      </top>
      <bottom/>
    </border>
    <border>
      <left style="medium">
        <color theme="6"/>
      </left>
      <right style="medium">
        <color theme="6"/>
      </right>
      <top/>
      <bottom style="medium">
        <color theme="6"/>
      </bottom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6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textRotation="75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 textRotation="75" wrapText="1"/>
    </xf>
    <xf numFmtId="0" fontId="22" fillId="0" borderId="0" xfId="0" applyFont="1"/>
    <xf numFmtId="0" fontId="2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9" fontId="6" fillId="0" borderId="0" xfId="11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8" xfId="0" applyFont="1" applyBorder="1" applyAlignment="1">
      <alignment vertical="top"/>
    </xf>
    <xf numFmtId="0" fontId="29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18" fillId="0" borderId="0" xfId="0" applyFont="1" applyAlignment="1">
      <alignment vertical="top" wrapText="1"/>
    </xf>
    <xf numFmtId="0" fontId="23" fillId="0" borderId="8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  <cellStyle name="Hyperlink" xfId="42"/>
    <cellStyle name="Gevolgde hyperlink" xfId="43"/>
    <cellStyle name="Hyperlink" xfId="44"/>
    <cellStyle name="Gevolgde hyperlink" xfId="45"/>
    <cellStyle name="Hyperlink" xfId="46"/>
    <cellStyle name="Gevolgde hyperlink" xfId="47"/>
    <cellStyle name="Hyperlink" xfId="48"/>
    <cellStyle name="Gevolgde hyperlink" xfId="49"/>
    <cellStyle name="Hyperlink" xfId="50"/>
    <cellStyle name="Gevolgde hyperlink" xfId="51"/>
    <cellStyle name="Hyperlink" xfId="52"/>
    <cellStyle name="Gevolgde hyperlink" xfId="53"/>
    <cellStyle name="Hyperlink" xfId="54"/>
    <cellStyle name="Gevolgde hyperlink" xfId="55"/>
    <cellStyle name="Hyperlink" xfId="56"/>
    <cellStyle name="Gevolgde hyperlink" xfId="57"/>
    <cellStyle name="Hyperlink" xfId="58"/>
    <cellStyle name="Gevolgde hyperlink" xfId="59"/>
    <cellStyle name="Hyperlink" xfId="60"/>
    <cellStyle name="Gevolgde hyperlink" xfId="61"/>
    <cellStyle name="Hyperlink" xfId="62"/>
    <cellStyle name="Gevolgde hyperlink" xfId="63"/>
    <cellStyle name="Hyperlink" xfId="64"/>
    <cellStyle name="Gevolgde hyperlink" xfId="65"/>
    <cellStyle name="Hyperlink" xfId="66"/>
    <cellStyle name="Gevolgde hyperlink" xfId="67"/>
    <cellStyle name="Hyperlink" xfId="68"/>
    <cellStyle name="Gevolgde hyperlink" xfId="69"/>
    <cellStyle name="Hyperlink" xfId="70"/>
    <cellStyle name="Gevolgde hyperlink" xfId="71"/>
    <cellStyle name="Hyperlink" xfId="72"/>
    <cellStyle name="Gevolgde hyperlink" xfId="73"/>
    <cellStyle name="Hyperlink" xfId="74"/>
    <cellStyle name="Gevolgde hyperlink" xfId="75"/>
    <cellStyle name="Hyperlink" xfId="76"/>
    <cellStyle name="Gevolgde hyperlink" xfId="77"/>
    <cellStyle name="Hyperlink" xfId="78"/>
    <cellStyle name="Gevolgde hyperlink" xfId="79"/>
    <cellStyle name="Hyperlink" xfId="80"/>
    <cellStyle name="Gevolgde hyperlink" xfId="81"/>
    <cellStyle name="Hyperlink" xfId="82"/>
    <cellStyle name="Gevolgde hyperlink" xfId="83"/>
    <cellStyle name="Hyperlink" xfId="84"/>
    <cellStyle name="Gevolgde hyperlink" xfId="85"/>
    <cellStyle name="Hyperlink" xfId="86"/>
    <cellStyle name="Gevolgde hyperlink" xfId="87"/>
    <cellStyle name="Hyperlink" xfId="88"/>
    <cellStyle name="Gevolgde hyperlink" xfId="89"/>
    <cellStyle name="Hyperlink" xfId="90"/>
    <cellStyle name="Gevolgde hyperlink" xfId="91"/>
    <cellStyle name="Hyperlink" xfId="92"/>
    <cellStyle name="Gevolgde hyperlink" xfId="93"/>
    <cellStyle name="Hyperlink" xfId="94"/>
    <cellStyle name="Gevolgde hyperlink" xfId="95"/>
    <cellStyle name="Hyperlink" xfId="96"/>
    <cellStyle name="Gevolgde hyperlink" xfId="97"/>
    <cellStyle name="Hyperlink" xfId="98"/>
    <cellStyle name="Gevolgde hyperlink" xfId="99"/>
    <cellStyle name="Hyperlink" xfId="100"/>
    <cellStyle name="Gevolgde hyperlink" xfId="101"/>
    <cellStyle name="Hyperlink" xfId="102"/>
    <cellStyle name="Gevolgde hyperlink" xfId="103"/>
    <cellStyle name="Hyperlink" xfId="104"/>
    <cellStyle name="Gevolgde hyperlink" xfId="105"/>
    <cellStyle name="Hyperlink" xfId="106"/>
    <cellStyle name="Gevolgde hyperlink" xfId="107"/>
    <cellStyle name="Hyperlink" xfId="108"/>
    <cellStyle name="Gevolgde hyperlink" xfId="109"/>
    <cellStyle name="Hyperlink" xfId="110"/>
    <cellStyle name="Gevolgde hyperlink" xfId="111"/>
    <cellStyle name="Procent" xfId="11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microsoft.com/office/2017/10/relationships/person" Target="persons/person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5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5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285750</xdr:colOff>
      <xdr:row>15</xdr:row>
      <xdr:rowOff>152400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1143000" cy="2628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2</xdr:row>
      <xdr:rowOff>0</xdr:rowOff>
    </xdr:from>
    <xdr:to>
      <xdr:col>7</xdr:col>
      <xdr:colOff>66675</xdr:colOff>
      <xdr:row>16</xdr:row>
      <xdr:rowOff>0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38225"/>
          <a:ext cx="1162050" cy="2667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0</xdr:rowOff>
    </xdr:from>
    <xdr:to>
      <xdr:col>12</xdr:col>
      <xdr:colOff>76200</xdr:colOff>
      <xdr:row>15</xdr:row>
      <xdr:rowOff>180975</xdr:rowOff>
    </xdr:to>
    <xdr:pic>
      <xdr:nvPicPr>
        <xdr:cNvPr id="21" name="Afbeelding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038225"/>
          <a:ext cx="116205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9525</xdr:colOff>
      <xdr:row>2</xdr:row>
      <xdr:rowOff>9525</xdr:rowOff>
    </xdr:from>
    <xdr:to>
      <xdr:col>16</xdr:col>
      <xdr:colOff>304800</xdr:colOff>
      <xdr:row>16</xdr:row>
      <xdr:rowOff>0</xdr:rowOff>
    </xdr:to>
    <xdr:pic>
      <xdr:nvPicPr>
        <xdr:cNvPr id="23" name="Afbeelding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1047750"/>
          <a:ext cx="1152525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28575</xdr:colOff>
      <xdr:row>2</xdr:row>
      <xdr:rowOff>9525</xdr:rowOff>
    </xdr:from>
    <xdr:to>
      <xdr:col>20</xdr:col>
      <xdr:colOff>314325</xdr:colOff>
      <xdr:row>16</xdr:row>
      <xdr:rowOff>0</xdr:rowOff>
    </xdr:to>
    <xdr:pic>
      <xdr:nvPicPr>
        <xdr:cNvPr id="27" name="Afbeelding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1047750"/>
          <a:ext cx="11430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</xdr:rowOff>
    </xdr:from>
    <xdr:to>
      <xdr:col>24</xdr:col>
      <xdr:colOff>371475</xdr:colOff>
      <xdr:row>15</xdr:row>
      <xdr:rowOff>180975</xdr:rowOff>
    </xdr:to>
    <xdr:pic>
      <xdr:nvPicPr>
        <xdr:cNvPr id="30" name="Afbeelding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34550" y="1047750"/>
          <a:ext cx="1143000" cy="2647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400050</xdr:colOff>
      <xdr:row>2</xdr:row>
      <xdr:rowOff>9525</xdr:rowOff>
    </xdr:from>
    <xdr:to>
      <xdr:col>29</xdr:col>
      <xdr:colOff>266700</xdr:colOff>
      <xdr:row>16</xdr:row>
      <xdr:rowOff>19050</xdr:rowOff>
    </xdr:to>
    <xdr:pic>
      <xdr:nvPicPr>
        <xdr:cNvPr id="32" name="Afbeelding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63375" y="1047750"/>
          <a:ext cx="1152525" cy="2676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24</xdr:row>
      <xdr:rowOff>38100</xdr:rowOff>
    </xdr:from>
    <xdr:to>
      <xdr:col>10</xdr:col>
      <xdr:colOff>123825</xdr:colOff>
      <xdr:row>42</xdr:row>
      <xdr:rowOff>0</xdr:rowOff>
    </xdr:to>
    <xdr:sp macro="" textlink="">
      <xdr:nvSpPr>
        <xdr:cNvPr id="2" name="Tekstvak 1"/>
        <xdr:cNvSpPr txBox="1"/>
      </xdr:nvSpPr>
      <xdr:spPr>
        <a:xfrm>
          <a:off x="0" y="5991225"/>
          <a:ext cx="4629150" cy="3552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l-NL" sz="1100"/>
            <a:t>-</a:t>
          </a:r>
          <a:r>
            <a:rPr lang="nl-NL" sz="1100" baseline="0"/>
            <a:t> </a:t>
          </a:r>
          <a:r>
            <a:rPr lang="nl-NL" sz="1100"/>
            <a:t>Jeugdspeler = 18j of jonger</a:t>
          </a:r>
        </a:p>
        <a:p>
          <a:r>
            <a:rPr lang="nl-NL" sz="1100"/>
            <a:t>- Zuil #trainers: een trainer kan slechts 1x meetellen voor zijn diploma</a:t>
          </a:r>
        </a:p>
        <a:p>
          <a:r>
            <a:rPr lang="nl-NL" sz="1100"/>
            <a:t>- Enkel trainers die een gevalideerde (bijscholingen,..) trainerslicentie hebben, kunnen meetellen</a:t>
          </a:r>
        </a:p>
        <a:p>
          <a:r>
            <a:rPr lang="nl-NL" sz="1100"/>
            <a:t>- Actieve scheidsrechter = 10x wedstrijden gefloten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266700</xdr:rowOff>
    </xdr:from>
    <xdr:to>
      <xdr:col>1</xdr:col>
      <xdr:colOff>581025</xdr:colOff>
      <xdr:row>8</xdr:row>
      <xdr:rowOff>190500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771525"/>
          <a:ext cx="1047750" cy="251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0</xdr:rowOff>
    </xdr:from>
    <xdr:to>
      <xdr:col>1</xdr:col>
      <xdr:colOff>514350</xdr:colOff>
      <xdr:row>12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1514475"/>
          <a:ext cx="1047750" cy="2362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0</xdr:rowOff>
    </xdr:from>
    <xdr:to>
      <xdr:col>1</xdr:col>
      <xdr:colOff>600075</xdr:colOff>
      <xdr:row>11</xdr:row>
      <xdr:rowOff>95250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790575"/>
          <a:ext cx="1057275" cy="2857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0</xdr:rowOff>
    </xdr:from>
    <xdr:to>
      <xdr:col>0</xdr:col>
      <xdr:colOff>1285875</xdr:colOff>
      <xdr:row>11</xdr:row>
      <xdr:rowOff>542925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5" y="1352550"/>
          <a:ext cx="1028700" cy="2314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1</xdr:col>
      <xdr:colOff>171450</xdr:colOff>
      <xdr:row>6</xdr:row>
      <xdr:rowOff>542925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790575"/>
          <a:ext cx="1028700" cy="2486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0</xdr:rowOff>
    </xdr:from>
    <xdr:to>
      <xdr:col>1</xdr:col>
      <xdr:colOff>361950</xdr:colOff>
      <xdr:row>8</xdr:row>
      <xdr:rowOff>285750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000125"/>
          <a:ext cx="1047750" cy="2238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219075</xdr:rowOff>
    </xdr:from>
    <xdr:to>
      <xdr:col>1</xdr:col>
      <xdr:colOff>695325</xdr:colOff>
      <xdr:row>10</xdr:row>
      <xdr:rowOff>133350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0575" y="723900"/>
          <a:ext cx="1038225" cy="275272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el De Baets" id="{6FA44338-AD6A-4F1F-8A9A-664FCDFACDEA}" userId="S::michel@rugby.vlaanderen::f8badddf-b145-4e12-b0a0-81f82fde9c69" providerId="AD"/>
</personList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0-10-15T09:41:54.69" personId="{6FA44338-AD6A-4F1F-8A9A-664FCDFACDEA}" id="{B8431EFE-F6D3-48C3-8DBF-7C9D74627B44}">
    <text>Doorstroom 75% of meer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1-03-01T13:38:01.94" personId="{6FA44338-AD6A-4F1F-8A9A-664FCDFACDEA}" id="{C0AC2321-789B-44BD-9903-175785114365}">
    <text>5 pnt/ jeugdploeg</text>
  </threadedComment>
  <threadedComment ref="C12" dT="2021-03-01T13:36:51.62" personId="{6FA44338-AD6A-4F1F-8A9A-664FCDFACDEA}" id="{0391AF13-99CD-4D5D-879A-BA2AC72C63B8}">
    <text>5 pnt/ team met Level 1 First aid bij jeugd tot en met U18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workbookViewId="0" topLeftCell="A2">
      <selection activeCell="O21" sqref="O21"/>
    </sheetView>
  </sheetViews>
  <sheetFormatPr defaultColWidth="10.875" defaultRowHeight="15.75"/>
  <cols>
    <col min="1" max="5" width="5.625" style="1" customWidth="1"/>
    <col min="6" max="6" width="8.50390625" style="1" customWidth="1"/>
    <col min="7" max="31" width="5.625" style="1" customWidth="1"/>
    <col min="32" max="16384" width="10.875" style="1" customWidth="1"/>
  </cols>
  <sheetData>
    <row r="1" spans="1:29" ht="66" customHeight="1">
      <c r="A1" s="96" t="s">
        <v>200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6" t="s">
        <v>0</v>
      </c>
      <c r="U1" s="97"/>
      <c r="V1" s="97"/>
      <c r="W1" s="97"/>
      <c r="X1" s="97"/>
      <c r="Y1" s="97"/>
      <c r="Z1" s="97"/>
      <c r="AA1" s="97"/>
      <c r="AB1" s="97"/>
      <c r="AC1" s="97"/>
    </row>
    <row r="2" spans="1:9" ht="15.75">
      <c r="A2" s="13"/>
      <c r="B2" s="13"/>
      <c r="C2" s="13"/>
      <c r="D2" s="13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13"/>
      <c r="B7" s="13"/>
      <c r="C7" s="13"/>
      <c r="D7" s="13"/>
      <c r="E7" s="13"/>
      <c r="F7" s="13"/>
      <c r="G7" s="13"/>
      <c r="H7" s="13"/>
      <c r="I7" s="13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15">
      <c r="A9" s="13"/>
      <c r="B9" s="13"/>
      <c r="C9" s="13"/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/>
      <c r="B12" s="13"/>
      <c r="C12" s="13"/>
      <c r="D12" s="13"/>
      <c r="E12" s="13"/>
      <c r="F12" s="13"/>
      <c r="G12" s="13"/>
      <c r="H12" s="13"/>
      <c r="I12" s="13"/>
    </row>
    <row r="13" ht="15"/>
    <row r="14" ht="15"/>
    <row r="15" ht="15"/>
    <row r="16" ht="15"/>
    <row r="17" ht="15"/>
    <row r="18" spans="1:31" s="37" customFormat="1" ht="38" customHeight="1">
      <c r="A18" s="37" t="s">
        <v>1</v>
      </c>
      <c r="C18" s="85">
        <f>'#doorstroom'!K26</f>
        <v>0</v>
      </c>
      <c r="D18" s="86"/>
      <c r="F18" s="37" t="s">
        <v>1</v>
      </c>
      <c r="H18" s="85">
        <f>'#ploegen'!F23</f>
        <v>0</v>
      </c>
      <c r="I18" s="86"/>
      <c r="K18" s="37" t="s">
        <v>1</v>
      </c>
      <c r="M18" s="85">
        <f>'#trainers'!D14</f>
        <v>0</v>
      </c>
      <c r="N18" s="86"/>
      <c r="O18" s="37" t="s">
        <v>1</v>
      </c>
      <c r="Q18" s="85">
        <f>'#officials'!C16</f>
        <v>0</v>
      </c>
      <c r="R18" s="86"/>
      <c r="S18" s="37" t="s">
        <v>1</v>
      </c>
      <c r="U18" s="85">
        <f>'#goed bestuur'!D20</f>
        <v>0</v>
      </c>
      <c r="V18" s="86"/>
      <c r="W18" s="37" t="s">
        <v>1</v>
      </c>
      <c r="Y18" s="85">
        <f>'#accommodatie'!D16</f>
        <v>0</v>
      </c>
      <c r="Z18" s="86"/>
      <c r="AB18" s="37" t="s">
        <v>1</v>
      </c>
      <c r="AD18" s="85">
        <f>'#spelers welzijn'!D14</f>
        <v>0</v>
      </c>
      <c r="AE18" s="86"/>
    </row>
    <row r="19" spans="1:31" s="38" customFormat="1" ht="20" customHeight="1">
      <c r="A19" s="63" t="s">
        <v>2</v>
      </c>
      <c r="B19" s="93">
        <f>'#doorstroom'!L26</f>
        <v>130</v>
      </c>
      <c r="C19" s="94"/>
      <c r="D19" s="94"/>
      <c r="E19" s="63"/>
      <c r="F19" s="89">
        <f>'#ploegen'!G23</f>
        <v>140</v>
      </c>
      <c r="G19" s="90"/>
      <c r="H19" s="63"/>
      <c r="I19" s="63"/>
      <c r="J19" s="63"/>
      <c r="K19" s="89">
        <f>'#trainers'!E14</f>
        <v>235</v>
      </c>
      <c r="L19" s="90"/>
      <c r="M19" s="63"/>
      <c r="N19" s="63"/>
      <c r="O19" s="89">
        <f>'#officials'!D16</f>
        <v>205</v>
      </c>
      <c r="P19" s="94"/>
      <c r="Q19" s="63"/>
      <c r="R19" s="63"/>
      <c r="S19" s="89">
        <f>'#goed bestuur'!E20</f>
        <v>330</v>
      </c>
      <c r="T19" s="94"/>
      <c r="U19" s="63"/>
      <c r="V19" s="63"/>
      <c r="W19" s="89">
        <f>'#accommodatie'!E16</f>
        <v>125</v>
      </c>
      <c r="X19" s="94"/>
      <c r="Y19" s="63"/>
      <c r="Z19" s="63"/>
      <c r="AA19" s="63"/>
      <c r="AB19" s="89">
        <f>'#spelers welzijn'!E14</f>
        <v>95</v>
      </c>
      <c r="AC19" s="94"/>
      <c r="AD19" s="63"/>
      <c r="AE19" s="63"/>
    </row>
    <row r="20" spans="1:31" s="38" customFormat="1" ht="42" customHeight="1">
      <c r="A20" s="95" t="s">
        <v>3</v>
      </c>
      <c r="B20" s="94"/>
      <c r="C20" s="94"/>
      <c r="D20" s="94"/>
      <c r="E20" s="94"/>
      <c r="F20" s="41">
        <f>C18+H18+M18+Q18+U18+Y18+AD18</f>
        <v>0</v>
      </c>
      <c r="G20" s="56">
        <f>F20/E22</f>
        <v>0</v>
      </c>
      <c r="H20" s="63"/>
      <c r="I20" s="63"/>
      <c r="J20" s="63"/>
      <c r="K20" s="61"/>
      <c r="L20" s="62"/>
      <c r="M20" s="63"/>
      <c r="N20" s="63"/>
      <c r="O20" s="61"/>
      <c r="P20" s="63"/>
      <c r="Q20" s="63"/>
      <c r="R20" s="63"/>
      <c r="S20" s="61"/>
      <c r="T20" s="63"/>
      <c r="U20" s="63"/>
      <c r="V20" s="63"/>
      <c r="W20" s="61"/>
      <c r="X20" s="63"/>
      <c r="Y20" s="63"/>
      <c r="Z20" s="63"/>
      <c r="AA20" s="63"/>
      <c r="AB20" s="61"/>
      <c r="AC20" s="63"/>
      <c r="AD20" s="63"/>
      <c r="AE20" s="63"/>
    </row>
    <row r="22" spans="1:7" s="30" customFormat="1" ht="15.75">
      <c r="A22" s="30" t="s">
        <v>4</v>
      </c>
      <c r="E22" s="30">
        <f>B19+F19+K19+O19+S19+W19+AB19</f>
        <v>1260</v>
      </c>
      <c r="F22" s="87"/>
      <c r="G22" s="88"/>
    </row>
    <row r="24" ht="15.75">
      <c r="A24" s="30" t="s">
        <v>5</v>
      </c>
    </row>
    <row r="25" spans="1:18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ht="15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15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15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15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15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18" ht="15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18" ht="15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ht="15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ht="15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15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15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15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</sheetData>
  <mergeCells count="19">
    <mergeCell ref="A1:S1"/>
    <mergeCell ref="T1:AC1"/>
    <mergeCell ref="C18:D18"/>
    <mergeCell ref="H18:I18"/>
    <mergeCell ref="M18:N18"/>
    <mergeCell ref="Q18:R18"/>
    <mergeCell ref="U18:V18"/>
    <mergeCell ref="Y18:Z18"/>
    <mergeCell ref="AD18:AE18"/>
    <mergeCell ref="F22:G22"/>
    <mergeCell ref="K19:L19"/>
    <mergeCell ref="F19:G19"/>
    <mergeCell ref="A25:R39"/>
    <mergeCell ref="B19:D19"/>
    <mergeCell ref="O19:P19"/>
    <mergeCell ref="S19:T19"/>
    <mergeCell ref="W19:X19"/>
    <mergeCell ref="AB19:AC19"/>
    <mergeCell ref="A20:E20"/>
  </mergeCell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63F6-AE07-5440-9CCC-21154E01968E}">
  <dimension ref="A1:Q31"/>
  <sheetViews>
    <sheetView zoomScale="140" zoomScaleNormal="140" workbookViewId="0" topLeftCell="A1">
      <selection activeCell="E10" sqref="E10"/>
    </sheetView>
  </sheetViews>
  <sheetFormatPr defaultColWidth="11.00390625" defaultRowHeight="15.75"/>
  <cols>
    <col min="3" max="3" width="21.125" style="0" customWidth="1"/>
    <col min="4" max="11" width="10.875" style="0" customWidth="1"/>
    <col min="12" max="12" width="13.125" style="0" customWidth="1"/>
  </cols>
  <sheetData>
    <row r="1" spans="1:13" ht="40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3:11" ht="23" customHeight="1">
      <c r="C2" s="5" t="s">
        <v>7</v>
      </c>
      <c r="D2" s="5"/>
      <c r="E2" s="5"/>
      <c r="F2" s="6"/>
      <c r="G2" s="6"/>
      <c r="H2" s="6"/>
      <c r="I2" s="4"/>
      <c r="J2" s="4"/>
      <c r="K2" s="4"/>
    </row>
    <row r="3" spans="3:17" ht="23" customHeight="1">
      <c r="C3" s="5" t="s">
        <v>9</v>
      </c>
      <c r="D3" s="5"/>
      <c r="E3" s="5"/>
      <c r="F3" s="6"/>
      <c r="G3" s="6"/>
      <c r="H3" s="6"/>
      <c r="I3" s="4"/>
      <c r="J3" s="4"/>
      <c r="K3" s="4"/>
      <c r="L3" s="10"/>
      <c r="M3" s="5"/>
      <c r="O3" s="5"/>
      <c r="Q3" s="17"/>
    </row>
    <row r="4" spans="3:14" ht="96" customHeight="1">
      <c r="C4" s="70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24" t="s">
        <v>21</v>
      </c>
      <c r="N4" s="29" t="s">
        <v>22</v>
      </c>
    </row>
    <row r="5" spans="3:14" ht="16" customHeight="1" thickBot="1">
      <c r="C5" s="18" t="s">
        <v>23</v>
      </c>
      <c r="D5" s="18"/>
      <c r="E5" s="28"/>
      <c r="F5" s="71"/>
      <c r="G5" s="71"/>
      <c r="H5" s="14"/>
      <c r="I5" s="4"/>
      <c r="J5" s="4"/>
      <c r="K5" s="28"/>
      <c r="L5" s="28"/>
      <c r="N5" t="s">
        <v>24</v>
      </c>
    </row>
    <row r="6" spans="3:14" ht="16" customHeight="1">
      <c r="C6" s="76" t="s">
        <v>25</v>
      </c>
      <c r="D6" s="18"/>
      <c r="E6" s="18"/>
      <c r="F6" s="71"/>
      <c r="G6" s="71"/>
      <c r="H6" s="14"/>
      <c r="I6" s="4"/>
      <c r="J6" s="4"/>
      <c r="K6" s="53"/>
      <c r="L6" s="24">
        <v>10</v>
      </c>
      <c r="N6" t="s">
        <v>26</v>
      </c>
    </row>
    <row r="7" spans="3:14" ht="16" customHeight="1">
      <c r="C7" s="76" t="s">
        <v>27</v>
      </c>
      <c r="D7" s="18"/>
      <c r="E7" s="18"/>
      <c r="F7" s="71"/>
      <c r="G7" s="71"/>
      <c r="H7" s="14"/>
      <c r="I7" s="4"/>
      <c r="J7" s="4"/>
      <c r="K7" s="54"/>
      <c r="L7" s="24">
        <v>10</v>
      </c>
      <c r="N7" t="s">
        <v>28</v>
      </c>
    </row>
    <row r="8" spans="3:14" ht="16" customHeight="1">
      <c r="C8" s="76" t="s">
        <v>29</v>
      </c>
      <c r="D8" s="18"/>
      <c r="E8" s="18"/>
      <c r="F8" s="71"/>
      <c r="G8" s="71"/>
      <c r="H8" s="14"/>
      <c r="I8" s="4"/>
      <c r="J8" s="4"/>
      <c r="K8" s="54"/>
      <c r="L8" s="24">
        <v>10</v>
      </c>
      <c r="N8" t="s">
        <v>30</v>
      </c>
    </row>
    <row r="9" spans="3:12" ht="16" customHeight="1">
      <c r="C9" s="76" t="s">
        <v>31</v>
      </c>
      <c r="D9" s="18"/>
      <c r="E9" s="18"/>
      <c r="F9" s="71"/>
      <c r="G9" s="71"/>
      <c r="H9" s="14"/>
      <c r="I9" s="4"/>
      <c r="J9" s="4"/>
      <c r="K9" s="54"/>
      <c r="L9" s="24">
        <v>10</v>
      </c>
    </row>
    <row r="10" spans="3:12" ht="16" customHeight="1">
      <c r="C10" s="18" t="s">
        <v>32</v>
      </c>
      <c r="D10" s="18"/>
      <c r="E10" s="18"/>
      <c r="F10" s="71"/>
      <c r="G10" s="71"/>
      <c r="H10" s="14"/>
      <c r="I10" s="4"/>
      <c r="J10" s="4"/>
      <c r="K10" s="54"/>
      <c r="L10" s="24">
        <v>15</v>
      </c>
    </row>
    <row r="11" spans="3:14" ht="16" customHeight="1">
      <c r="C11" s="22" t="s">
        <v>64</v>
      </c>
      <c r="D11" s="18"/>
      <c r="E11" s="18"/>
      <c r="F11" s="71"/>
      <c r="G11" s="71"/>
      <c r="H11" s="14"/>
      <c r="I11" s="4"/>
      <c r="J11" s="4"/>
      <c r="K11" s="54"/>
      <c r="L11" s="24">
        <v>15</v>
      </c>
      <c r="N11" s="10" t="s">
        <v>33</v>
      </c>
    </row>
    <row r="12" spans="3:14" ht="16" customHeight="1">
      <c r="C12" s="76" t="s">
        <v>34</v>
      </c>
      <c r="D12" s="18"/>
      <c r="E12" s="18"/>
      <c r="F12" s="71"/>
      <c r="G12" s="71"/>
      <c r="H12" s="14"/>
      <c r="I12" s="4"/>
      <c r="J12" s="4"/>
      <c r="K12" s="54"/>
      <c r="L12" s="24">
        <v>20</v>
      </c>
      <c r="N12" t="s">
        <v>35</v>
      </c>
    </row>
    <row r="13" spans="1:14" ht="16" customHeight="1">
      <c r="A13" s="111" t="s">
        <v>36</v>
      </c>
      <c r="B13" s="112"/>
      <c r="C13" s="76" t="s">
        <v>37</v>
      </c>
      <c r="D13" s="18"/>
      <c r="E13" s="18"/>
      <c r="F13" s="71"/>
      <c r="G13" s="71"/>
      <c r="H13" s="14"/>
      <c r="I13" s="4"/>
      <c r="J13" s="4"/>
      <c r="K13" s="54"/>
      <c r="L13" s="24">
        <v>20</v>
      </c>
      <c r="N13" t="s">
        <v>38</v>
      </c>
    </row>
    <row r="14" spans="1:14" ht="16" customHeight="1">
      <c r="A14" s="112"/>
      <c r="B14" s="112"/>
      <c r="C14" s="76" t="s">
        <v>39</v>
      </c>
      <c r="D14" s="18"/>
      <c r="E14" s="18"/>
      <c r="F14" s="71"/>
      <c r="G14" s="71"/>
      <c r="H14" s="14"/>
      <c r="I14" s="4"/>
      <c r="J14" s="4"/>
      <c r="K14" s="54"/>
      <c r="L14" s="57">
        <v>0</v>
      </c>
      <c r="N14" t="s">
        <v>40</v>
      </c>
    </row>
    <row r="15" spans="1:12" ht="16" customHeight="1">
      <c r="A15" s="112"/>
      <c r="B15" s="112"/>
      <c r="C15" s="76" t="s">
        <v>41</v>
      </c>
      <c r="D15" s="18"/>
      <c r="E15" s="18"/>
      <c r="F15" s="71"/>
      <c r="G15" s="71"/>
      <c r="H15" s="14"/>
      <c r="I15" s="4"/>
      <c r="J15" s="4"/>
      <c r="K15" s="54"/>
      <c r="L15" s="57">
        <v>0</v>
      </c>
    </row>
    <row r="16" spans="1:12" ht="16" customHeight="1">
      <c r="A16" s="112"/>
      <c r="B16" s="112"/>
      <c r="C16" s="18" t="s">
        <v>42</v>
      </c>
      <c r="D16" s="18"/>
      <c r="E16" s="18"/>
      <c r="F16" s="71"/>
      <c r="G16" s="71"/>
      <c r="H16" s="14"/>
      <c r="I16" s="4"/>
      <c r="J16" s="4"/>
      <c r="K16" s="54"/>
      <c r="L16" s="57">
        <v>0</v>
      </c>
    </row>
    <row r="17" spans="1:12" ht="16" customHeight="1">
      <c r="A17" s="112"/>
      <c r="B17" s="112"/>
      <c r="C17" s="18" t="s">
        <v>43</v>
      </c>
      <c r="D17" s="18"/>
      <c r="E17" s="18"/>
      <c r="F17" s="71"/>
      <c r="G17" s="71"/>
      <c r="H17" s="14"/>
      <c r="I17" s="4"/>
      <c r="J17" s="4"/>
      <c r="K17" s="54"/>
      <c r="L17" s="57">
        <v>0</v>
      </c>
    </row>
    <row r="18" spans="1:12" ht="16" customHeight="1">
      <c r="A18" s="112"/>
      <c r="B18" s="112"/>
      <c r="C18" s="18" t="s">
        <v>44</v>
      </c>
      <c r="D18" s="18"/>
      <c r="E18" s="18"/>
      <c r="F18" s="71"/>
      <c r="G18" s="71"/>
      <c r="H18" s="14"/>
      <c r="I18" s="4"/>
      <c r="J18" s="4"/>
      <c r="K18" s="54"/>
      <c r="L18" s="57">
        <v>0</v>
      </c>
    </row>
    <row r="19" spans="1:12" ht="16" customHeight="1">
      <c r="A19" s="112"/>
      <c r="B19" s="112"/>
      <c r="C19" s="18" t="s">
        <v>45</v>
      </c>
      <c r="D19" s="18"/>
      <c r="E19" s="18"/>
      <c r="F19" s="71"/>
      <c r="G19" s="71"/>
      <c r="H19" s="14"/>
      <c r="I19" s="4"/>
      <c r="J19" s="4"/>
      <c r="K19" s="54"/>
      <c r="L19" s="57">
        <v>0</v>
      </c>
    </row>
    <row r="20" spans="1:12" ht="16" customHeight="1">
      <c r="A20" s="112"/>
      <c r="B20" s="112"/>
      <c r="C20" s="18" t="s">
        <v>46</v>
      </c>
      <c r="D20" s="18"/>
      <c r="E20" s="18"/>
      <c r="F20" s="71"/>
      <c r="G20" s="71"/>
      <c r="H20" s="14"/>
      <c r="I20" s="4"/>
      <c r="J20" s="4"/>
      <c r="K20" s="54"/>
      <c r="L20" s="57">
        <v>0</v>
      </c>
    </row>
    <row r="21" spans="1:12" ht="16" customHeight="1" thickBot="1">
      <c r="A21" s="112"/>
      <c r="B21" s="112"/>
      <c r="C21" s="18" t="s">
        <v>47</v>
      </c>
      <c r="D21" s="18"/>
      <c r="E21" s="18"/>
      <c r="F21" s="71"/>
      <c r="G21" s="71"/>
      <c r="H21" s="14"/>
      <c r="I21" s="4"/>
      <c r="J21" s="4"/>
      <c r="K21" s="51"/>
      <c r="L21" s="57">
        <v>0</v>
      </c>
    </row>
    <row r="22" spans="1:12" ht="23" customHeight="1" thickBot="1">
      <c r="A22" s="112"/>
      <c r="B22" s="112"/>
      <c r="C22" s="115" t="s">
        <v>48</v>
      </c>
      <c r="D22" s="115"/>
      <c r="E22" s="115"/>
      <c r="F22" s="115"/>
      <c r="G22" s="115"/>
      <c r="H22" s="115"/>
      <c r="I22" s="4"/>
      <c r="J22" s="4"/>
      <c r="K22" s="12"/>
      <c r="L22" s="24"/>
    </row>
    <row r="23" spans="3:12" ht="15.75">
      <c r="C23" s="113" t="s">
        <v>49</v>
      </c>
      <c r="D23" s="113"/>
      <c r="E23" s="113"/>
      <c r="F23" s="114"/>
      <c r="G23" s="71"/>
      <c r="K23" s="53"/>
      <c r="L23" s="24">
        <v>10</v>
      </c>
    </row>
    <row r="24" spans="3:12" ht="17" thickBot="1">
      <c r="C24" s="113" t="s">
        <v>50</v>
      </c>
      <c r="D24" s="113"/>
      <c r="E24" s="113"/>
      <c r="F24" s="114"/>
      <c r="G24" s="7"/>
      <c r="H24" s="7"/>
      <c r="K24" s="51"/>
      <c r="L24" s="24">
        <v>10</v>
      </c>
    </row>
    <row r="25" spans="3:12" ht="17" thickBot="1">
      <c r="C25" s="67"/>
      <c r="D25" s="67"/>
      <c r="E25" s="67"/>
      <c r="F25" s="68"/>
      <c r="G25" s="7"/>
      <c r="H25" s="7"/>
      <c r="L25" s="24"/>
    </row>
    <row r="26" spans="3:12" ht="23" customHeight="1" thickBot="1" thickTop="1">
      <c r="C26" s="7"/>
      <c r="D26" s="7"/>
      <c r="E26" s="7"/>
      <c r="F26" s="7"/>
      <c r="G26" s="7"/>
      <c r="H26" s="7"/>
      <c r="K26" s="35">
        <f>SUM(K6:K24)</f>
        <v>0</v>
      </c>
      <c r="L26" s="25">
        <f>SUM(L6:L24)</f>
        <v>130</v>
      </c>
    </row>
    <row r="27" spans="3:8" ht="23" customHeight="1" thickTop="1">
      <c r="C27" s="7"/>
      <c r="D27" s="98" t="s">
        <v>51</v>
      </c>
      <c r="E27" s="99"/>
      <c r="F27" s="100"/>
      <c r="G27" s="101"/>
      <c r="H27" s="102"/>
    </row>
    <row r="28" spans="3:13" ht="23" customHeight="1">
      <c r="C28" s="72"/>
      <c r="D28" s="103"/>
      <c r="E28" s="92"/>
      <c r="F28" s="92"/>
      <c r="G28" s="104"/>
      <c r="H28" s="105"/>
      <c r="I28" s="72"/>
      <c r="J28" s="72"/>
      <c r="K28" s="72"/>
      <c r="L28" s="72"/>
      <c r="M28" s="72"/>
    </row>
    <row r="29" spans="3:13" ht="23" customHeight="1">
      <c r="C29" s="72"/>
      <c r="D29" s="103"/>
      <c r="E29" s="92"/>
      <c r="F29" s="92"/>
      <c r="G29" s="104"/>
      <c r="H29" s="105"/>
      <c r="I29" s="72"/>
      <c r="J29" s="72"/>
      <c r="K29" s="72"/>
      <c r="L29" s="72"/>
      <c r="M29" s="72"/>
    </row>
    <row r="30" spans="4:8" ht="15.75">
      <c r="D30" s="103"/>
      <c r="E30" s="92"/>
      <c r="F30" s="92"/>
      <c r="G30" s="104"/>
      <c r="H30" s="105"/>
    </row>
    <row r="31" spans="4:8" ht="17" thickBot="1">
      <c r="D31" s="106"/>
      <c r="E31" s="107"/>
      <c r="F31" s="107"/>
      <c r="G31" s="108"/>
      <c r="H31" s="109"/>
    </row>
  </sheetData>
  <mergeCells count="6">
    <mergeCell ref="D27:H31"/>
    <mergeCell ref="A1:M1"/>
    <mergeCell ref="A13:B22"/>
    <mergeCell ref="C24:F24"/>
    <mergeCell ref="C22:H22"/>
    <mergeCell ref="C23:F2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9AA0-D05F-C641-9072-641593A31C89}">
  <dimension ref="A1:N30"/>
  <sheetViews>
    <sheetView zoomScale="130" zoomScaleNormal="130" workbookViewId="0" topLeftCell="A9">
      <selection activeCell="J26" sqref="J26"/>
    </sheetView>
  </sheetViews>
  <sheetFormatPr defaultColWidth="11.00390625" defaultRowHeight="15.75"/>
  <cols>
    <col min="3" max="3" width="21.125" style="0" bestFit="1" customWidth="1"/>
    <col min="4" max="4" width="12.875" style="0" customWidth="1"/>
    <col min="9" max="9" width="13.00390625" style="0" customWidth="1"/>
    <col min="11" max="11" width="12.875" style="0" bestFit="1" customWidth="1"/>
    <col min="12" max="12" width="18.625" style="0" customWidth="1"/>
    <col min="13" max="14" width="17.125" style="0" bestFit="1" customWidth="1"/>
  </cols>
  <sheetData>
    <row r="1" spans="1:10" ht="40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4" ht="80" customHeight="1" thickBot="1">
      <c r="A2" s="64"/>
      <c r="B2" s="64"/>
      <c r="D2" s="34" t="s">
        <v>53</v>
      </c>
      <c r="E2" s="62" t="s">
        <v>54</v>
      </c>
      <c r="F2" s="62" t="str">
        <f>Plan!T1</f>
        <v>Club</v>
      </c>
      <c r="G2" s="62" t="s">
        <v>55</v>
      </c>
      <c r="H2" s="64"/>
      <c r="I2" s="29" t="s">
        <v>22</v>
      </c>
      <c r="K2" s="10" t="s">
        <v>8</v>
      </c>
      <c r="L2" s="5" t="s">
        <v>9</v>
      </c>
      <c r="M2" s="5" t="s">
        <v>10</v>
      </c>
      <c r="N2" s="17" t="s">
        <v>11</v>
      </c>
    </row>
    <row r="3" spans="3:7" ht="16" customHeight="1">
      <c r="C3" s="18" t="s">
        <v>56</v>
      </c>
      <c r="D3" s="9"/>
      <c r="E3" s="9"/>
      <c r="F3" s="46"/>
      <c r="G3" s="24">
        <v>10</v>
      </c>
    </row>
    <row r="4" spans="3:9" ht="16" customHeight="1">
      <c r="C4" s="76" t="s">
        <v>57</v>
      </c>
      <c r="D4" s="77">
        <v>1</v>
      </c>
      <c r="E4" s="9"/>
      <c r="F4" s="47"/>
      <c r="G4" s="24">
        <v>10</v>
      </c>
      <c r="I4" t="s">
        <v>58</v>
      </c>
    </row>
    <row r="5" spans="3:9" ht="30">
      <c r="C5" s="76" t="s">
        <v>59</v>
      </c>
      <c r="D5" s="77">
        <v>1</v>
      </c>
      <c r="E5" s="9"/>
      <c r="F5" s="47"/>
      <c r="G5" s="24">
        <v>10</v>
      </c>
      <c r="I5" t="s">
        <v>60</v>
      </c>
    </row>
    <row r="6" spans="3:9" ht="30">
      <c r="C6" s="76" t="s">
        <v>61</v>
      </c>
      <c r="D6" s="77">
        <v>1</v>
      </c>
      <c r="E6" s="9"/>
      <c r="F6" s="47"/>
      <c r="G6" s="24">
        <v>10</v>
      </c>
      <c r="I6" t="s">
        <v>62</v>
      </c>
    </row>
    <row r="7" spans="3:9" ht="15.75">
      <c r="C7" s="76" t="s">
        <v>31</v>
      </c>
      <c r="D7" s="77">
        <v>1</v>
      </c>
      <c r="E7" s="9"/>
      <c r="F7" s="47"/>
      <c r="G7" s="24">
        <v>10</v>
      </c>
      <c r="I7" t="s">
        <v>63</v>
      </c>
    </row>
    <row r="8" spans="3:7" ht="15.75">
      <c r="C8" s="18" t="s">
        <v>32</v>
      </c>
      <c r="D8" s="77"/>
      <c r="E8" s="9"/>
      <c r="F8" s="47"/>
      <c r="G8" s="24">
        <v>15</v>
      </c>
    </row>
    <row r="9" spans="3:7" ht="15.75">
      <c r="C9" s="18" t="s">
        <v>64</v>
      </c>
      <c r="D9" s="77"/>
      <c r="E9" s="9"/>
      <c r="F9" s="47"/>
      <c r="G9" s="24">
        <v>15</v>
      </c>
    </row>
    <row r="10" spans="3:7" ht="15.75">
      <c r="C10" s="76" t="s">
        <v>34</v>
      </c>
      <c r="D10" s="77">
        <v>1</v>
      </c>
      <c r="E10" s="9"/>
      <c r="F10" s="47"/>
      <c r="G10" s="24">
        <v>15</v>
      </c>
    </row>
    <row r="11" spans="3:7" ht="15.75">
      <c r="C11" s="76" t="s">
        <v>37</v>
      </c>
      <c r="D11" s="77">
        <v>1</v>
      </c>
      <c r="E11" s="9"/>
      <c r="F11" s="47"/>
      <c r="G11" s="24">
        <v>15</v>
      </c>
    </row>
    <row r="12" spans="3:9" ht="15.75">
      <c r="C12" s="76" t="s">
        <v>39</v>
      </c>
      <c r="D12" s="77">
        <v>2</v>
      </c>
      <c r="E12" s="78">
        <v>50</v>
      </c>
      <c r="F12" s="36"/>
      <c r="G12" s="57">
        <v>0</v>
      </c>
      <c r="I12" t="s">
        <v>65</v>
      </c>
    </row>
    <row r="13" spans="3:9" ht="15.75">
      <c r="C13" s="76" t="s">
        <v>41</v>
      </c>
      <c r="D13" s="77">
        <v>1</v>
      </c>
      <c r="E13" s="9"/>
      <c r="F13" s="50"/>
      <c r="G13" s="57">
        <v>0</v>
      </c>
      <c r="I13" t="s">
        <v>66</v>
      </c>
    </row>
    <row r="14" spans="3:7" ht="17">
      <c r="C14" s="18" t="s">
        <v>44</v>
      </c>
      <c r="D14" s="31"/>
      <c r="E14" s="11"/>
      <c r="F14" s="50"/>
      <c r="G14" s="57">
        <v>10</v>
      </c>
    </row>
    <row r="15" spans="3:9" ht="17">
      <c r="C15" s="18" t="s">
        <v>45</v>
      </c>
      <c r="D15" s="11"/>
      <c r="E15" s="11"/>
      <c r="F15" s="50"/>
      <c r="G15" s="57">
        <v>0</v>
      </c>
      <c r="I15" s="10" t="s">
        <v>33</v>
      </c>
    </row>
    <row r="16" spans="3:9" ht="17">
      <c r="C16" s="18" t="s">
        <v>43</v>
      </c>
      <c r="D16" s="11"/>
      <c r="E16" s="11"/>
      <c r="F16" s="50"/>
      <c r="G16" s="57">
        <v>0</v>
      </c>
      <c r="I16" t="s">
        <v>67</v>
      </c>
    </row>
    <row r="17" spans="1:9" ht="17">
      <c r="A17" s="111" t="s">
        <v>36</v>
      </c>
      <c r="B17" s="112"/>
      <c r="C17" s="18" t="s">
        <v>68</v>
      </c>
      <c r="D17" s="11"/>
      <c r="E17" s="11"/>
      <c r="F17" s="50"/>
      <c r="G17" s="24">
        <v>10</v>
      </c>
      <c r="I17" t="s">
        <v>69</v>
      </c>
    </row>
    <row r="18" spans="1:7" ht="17">
      <c r="A18" s="112"/>
      <c r="B18" s="112"/>
      <c r="C18" s="18" t="s">
        <v>46</v>
      </c>
      <c r="D18" s="11"/>
      <c r="E18" s="11"/>
      <c r="F18" s="50"/>
      <c r="G18" s="57">
        <v>0</v>
      </c>
    </row>
    <row r="19" spans="1:7" ht="17">
      <c r="A19" s="112"/>
      <c r="B19" s="112"/>
      <c r="C19" s="18" t="s">
        <v>42</v>
      </c>
      <c r="F19" s="51"/>
      <c r="G19" s="57">
        <v>0</v>
      </c>
    </row>
    <row r="20" spans="1:8" ht="17" thickBot="1">
      <c r="A20" s="112"/>
      <c r="B20" s="112"/>
      <c r="C20" s="69" t="s">
        <v>48</v>
      </c>
      <c r="D20" s="69"/>
      <c r="E20" s="69"/>
      <c r="F20" s="45"/>
      <c r="G20" s="69"/>
      <c r="H20" s="69"/>
    </row>
    <row r="21" spans="1:7" ht="25" customHeight="1" thickBot="1">
      <c r="A21" s="112"/>
      <c r="B21" s="112"/>
      <c r="C21" s="113" t="s">
        <v>70</v>
      </c>
      <c r="D21" s="113"/>
      <c r="E21" s="116"/>
      <c r="F21" s="52"/>
      <c r="G21" s="24">
        <v>10</v>
      </c>
    </row>
    <row r="22" spans="1:7" ht="25" customHeight="1" thickBot="1">
      <c r="A22" s="112"/>
      <c r="B22" s="112"/>
      <c r="C22" s="70"/>
      <c r="D22" s="70"/>
      <c r="E22" s="71"/>
      <c r="G22" s="24"/>
    </row>
    <row r="23" spans="1:7" ht="18" thickBot="1" thickTop="1">
      <c r="A23" s="112"/>
      <c r="B23" s="112"/>
      <c r="C23" s="117"/>
      <c r="D23" s="118"/>
      <c r="E23" s="118"/>
      <c r="F23" s="35">
        <f>SUM(F3:F21)</f>
        <v>0</v>
      </c>
      <c r="G23" s="25">
        <f>SUM(G3:G21)</f>
        <v>140</v>
      </c>
    </row>
    <row r="24" spans="1:2" ht="17" thickTop="1">
      <c r="A24" s="112"/>
      <c r="B24" s="112"/>
    </row>
    <row r="25" spans="1:2" ht="17" thickBot="1">
      <c r="A25" s="112"/>
      <c r="B25" s="112"/>
    </row>
    <row r="26" spans="3:6" ht="15.75">
      <c r="C26" s="98" t="s">
        <v>71</v>
      </c>
      <c r="D26" s="100"/>
      <c r="E26" s="101"/>
      <c r="F26" s="102"/>
    </row>
    <row r="27" spans="3:6" ht="15.75">
      <c r="C27" s="103"/>
      <c r="D27" s="92"/>
      <c r="E27" s="104"/>
      <c r="F27" s="105"/>
    </row>
    <row r="28" spans="3:6" ht="15.75">
      <c r="C28" s="103"/>
      <c r="D28" s="92"/>
      <c r="E28" s="104"/>
      <c r="F28" s="105"/>
    </row>
    <row r="29" spans="3:6" ht="15.75">
      <c r="C29" s="103"/>
      <c r="D29" s="92"/>
      <c r="E29" s="104"/>
      <c r="F29" s="105"/>
    </row>
    <row r="30" spans="3:6" ht="17" thickBot="1">
      <c r="C30" s="106"/>
      <c r="D30" s="107"/>
      <c r="E30" s="108"/>
      <c r="F30" s="109"/>
    </row>
  </sheetData>
  <mergeCells count="5">
    <mergeCell ref="C26:F30"/>
    <mergeCell ref="A1:J1"/>
    <mergeCell ref="C21:E21"/>
    <mergeCell ref="A17:B25"/>
    <mergeCell ref="C23:E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76FE-3082-8344-8CB6-9026A7E1000D}">
  <dimension ref="A1:M29"/>
  <sheetViews>
    <sheetView zoomScale="120" zoomScaleNormal="120" workbookViewId="0" topLeftCell="A1">
      <selection activeCell="G14" sqref="G14"/>
    </sheetView>
  </sheetViews>
  <sheetFormatPr defaultColWidth="11.00390625" defaultRowHeight="15.75"/>
  <cols>
    <col min="3" max="3" width="41.125" style="0" customWidth="1"/>
    <col min="4" max="4" width="10.125" style="0" customWidth="1"/>
    <col min="5" max="5" width="10.50390625" style="0" customWidth="1"/>
    <col min="6" max="6" width="15.375" style="0" customWidth="1"/>
    <col min="7" max="7" width="27.875" style="0" customWidth="1"/>
    <col min="8" max="8" width="25.875" style="0" customWidth="1"/>
    <col min="10" max="10" width="12.625" style="0" bestFit="1" customWidth="1"/>
    <col min="11" max="13" width="16.875" style="0" bestFit="1" customWidth="1"/>
  </cols>
  <sheetData>
    <row r="1" spans="1:8" ht="40" customHeight="1">
      <c r="A1" s="110" t="s">
        <v>72</v>
      </c>
      <c r="B1" s="110"/>
      <c r="C1" s="110"/>
      <c r="D1" s="110"/>
      <c r="E1" s="110"/>
      <c r="F1" s="110"/>
      <c r="G1" s="110"/>
      <c r="H1" s="110"/>
    </row>
    <row r="2" spans="1:13" ht="23" customHeight="1" thickBot="1">
      <c r="A2" s="64"/>
      <c r="B2" s="64"/>
      <c r="C2" s="64"/>
      <c r="D2" s="62" t="str">
        <f>Plan!T1</f>
        <v>Club</v>
      </c>
      <c r="E2" s="62" t="s">
        <v>55</v>
      </c>
      <c r="F2" s="62" t="s">
        <v>73</v>
      </c>
      <c r="G2" s="62" t="s">
        <v>74</v>
      </c>
      <c r="H2" s="62" t="s">
        <v>75</v>
      </c>
      <c r="J2" s="10" t="s">
        <v>8</v>
      </c>
      <c r="K2" s="5" t="s">
        <v>9</v>
      </c>
      <c r="L2" s="5" t="s">
        <v>10</v>
      </c>
      <c r="M2" s="17" t="s">
        <v>11</v>
      </c>
    </row>
    <row r="3" spans="3:9" ht="28">
      <c r="C3" s="79" t="s">
        <v>76</v>
      </c>
      <c r="D3" s="46"/>
      <c r="E3" s="26">
        <v>40</v>
      </c>
      <c r="F3" s="55" t="s">
        <v>77</v>
      </c>
      <c r="G3" s="72"/>
      <c r="I3" s="10" t="s">
        <v>22</v>
      </c>
    </row>
    <row r="4" spans="3:9" ht="25.5">
      <c r="C4" s="80" t="s">
        <v>78</v>
      </c>
      <c r="D4" s="47"/>
      <c r="E4" s="26">
        <v>50</v>
      </c>
      <c r="F4" s="55" t="s">
        <v>25</v>
      </c>
      <c r="G4" s="72"/>
      <c r="I4" t="s">
        <v>79</v>
      </c>
    </row>
    <row r="5" spans="3:9" ht="40.5" customHeight="1">
      <c r="C5" s="80" t="s">
        <v>80</v>
      </c>
      <c r="D5" s="47"/>
      <c r="E5" s="26">
        <v>20</v>
      </c>
      <c r="F5" s="55" t="s">
        <v>27</v>
      </c>
      <c r="G5" s="72"/>
      <c r="I5" t="s">
        <v>81</v>
      </c>
    </row>
    <row r="6" spans="3:9" ht="25.5">
      <c r="C6" s="21" t="s">
        <v>82</v>
      </c>
      <c r="D6" s="47"/>
      <c r="E6" s="26">
        <v>75</v>
      </c>
      <c r="F6" s="55" t="s">
        <v>29</v>
      </c>
      <c r="G6" s="72"/>
      <c r="I6" t="s">
        <v>83</v>
      </c>
    </row>
    <row r="7" spans="3:7" ht="25.5">
      <c r="C7" s="81" t="s">
        <v>84</v>
      </c>
      <c r="D7" s="47"/>
      <c r="E7" s="58">
        <v>0</v>
      </c>
      <c r="F7" s="55" t="s">
        <v>31</v>
      </c>
      <c r="G7" s="72"/>
    </row>
    <row r="8" spans="3:7" ht="25.5">
      <c r="C8" s="81" t="s">
        <v>85</v>
      </c>
      <c r="D8" s="47"/>
      <c r="E8" s="26">
        <v>20</v>
      </c>
      <c r="F8" s="55" t="s">
        <v>32</v>
      </c>
      <c r="G8" s="72"/>
    </row>
    <row r="9" spans="3:9" ht="15.75">
      <c r="C9" s="21" t="s">
        <v>86</v>
      </c>
      <c r="D9" s="48"/>
      <c r="E9" s="26">
        <v>10</v>
      </c>
      <c r="F9" s="55" t="s">
        <v>64</v>
      </c>
      <c r="G9" s="72"/>
      <c r="I9" s="10" t="s">
        <v>33</v>
      </c>
    </row>
    <row r="10" spans="3:12" ht="15.75">
      <c r="C10" s="69" t="s">
        <v>48</v>
      </c>
      <c r="D10" s="45"/>
      <c r="E10" s="69"/>
      <c r="F10" s="55" t="s">
        <v>34</v>
      </c>
      <c r="G10" s="72"/>
      <c r="H10" s="72"/>
      <c r="I10" s="122" t="s">
        <v>87</v>
      </c>
      <c r="J10" s="104"/>
      <c r="K10" s="104"/>
      <c r="L10" s="104"/>
    </row>
    <row r="11" spans="3:12" ht="15.75">
      <c r="C11" s="21" t="s">
        <v>88</v>
      </c>
      <c r="D11" s="46"/>
      <c r="E11" s="26">
        <v>10</v>
      </c>
      <c r="F11" s="55" t="s">
        <v>37</v>
      </c>
      <c r="G11" s="72"/>
      <c r="I11" s="122" t="s">
        <v>89</v>
      </c>
      <c r="J11" s="104"/>
      <c r="K11" s="104"/>
      <c r="L11" s="104"/>
    </row>
    <row r="12" spans="3:12" ht="25.5">
      <c r="C12" s="21" t="s">
        <v>90</v>
      </c>
      <c r="D12" s="48"/>
      <c r="E12" s="26">
        <v>10</v>
      </c>
      <c r="F12" s="55" t="s">
        <v>39</v>
      </c>
      <c r="G12" s="72"/>
      <c r="I12" s="122" t="s">
        <v>91</v>
      </c>
      <c r="J12" s="104"/>
      <c r="K12" s="104"/>
      <c r="L12" s="104"/>
    </row>
    <row r="13" spans="5:12" ht="17">
      <c r="E13" s="26"/>
      <c r="F13" s="55" t="s">
        <v>41</v>
      </c>
      <c r="G13" s="72"/>
      <c r="I13" s="122" t="s">
        <v>92</v>
      </c>
      <c r="J13" s="104"/>
      <c r="K13" s="104"/>
      <c r="L13" s="104"/>
    </row>
    <row r="14" spans="1:12" ht="22.5" customHeight="1">
      <c r="A14" s="111" t="s">
        <v>36</v>
      </c>
      <c r="B14" s="112"/>
      <c r="D14" s="35">
        <f>SUM(D3:D12)</f>
        <v>0</v>
      </c>
      <c r="E14" s="25">
        <f>SUM(E3:E12)</f>
        <v>235</v>
      </c>
      <c r="F14" s="55" t="s">
        <v>44</v>
      </c>
      <c r="G14" s="72"/>
      <c r="I14" s="122" t="s">
        <v>93</v>
      </c>
      <c r="J14" s="104"/>
      <c r="K14" s="104"/>
      <c r="L14" s="104"/>
    </row>
    <row r="15" spans="1:12" ht="17">
      <c r="A15" s="112"/>
      <c r="B15" s="112"/>
      <c r="E15" s="26"/>
      <c r="F15" s="55" t="s">
        <v>45</v>
      </c>
      <c r="G15" s="72"/>
      <c r="I15" s="122" t="s">
        <v>94</v>
      </c>
      <c r="J15" s="104"/>
      <c r="K15" s="104"/>
      <c r="L15" s="104"/>
    </row>
    <row r="16" spans="1:12" ht="17">
      <c r="A16" s="66"/>
      <c r="B16" s="66"/>
      <c r="F16" s="55" t="s">
        <v>43</v>
      </c>
      <c r="G16" s="72"/>
      <c r="I16" s="122" t="s">
        <v>95</v>
      </c>
      <c r="J16" s="104"/>
      <c r="K16" s="104"/>
      <c r="L16" s="104"/>
    </row>
    <row r="17" spans="1:7" ht="20" customHeight="1">
      <c r="A17" s="66"/>
      <c r="B17" s="66"/>
      <c r="F17" s="55" t="s">
        <v>68</v>
      </c>
      <c r="G17" s="72"/>
    </row>
    <row r="18" spans="1:7" ht="20" customHeight="1">
      <c r="A18" s="66"/>
      <c r="B18" s="66"/>
      <c r="F18" s="55" t="s">
        <v>46</v>
      </c>
      <c r="G18" s="72"/>
    </row>
    <row r="19" spans="1:7" ht="20" customHeight="1">
      <c r="A19" s="66"/>
      <c r="B19" s="66"/>
      <c r="F19" s="55" t="s">
        <v>42</v>
      </c>
      <c r="G19" s="72"/>
    </row>
    <row r="20" spans="1:7" ht="20" customHeight="1">
      <c r="A20" s="66"/>
      <c r="B20" s="66"/>
      <c r="G20" s="72"/>
    </row>
    <row r="21" spans="1:7" ht="20" customHeight="1">
      <c r="A21" s="66"/>
      <c r="B21" s="66"/>
      <c r="C21" s="98" t="s">
        <v>71</v>
      </c>
      <c r="D21" s="99"/>
      <c r="E21" s="119"/>
      <c r="G21" s="72"/>
    </row>
    <row r="22" spans="3:7" ht="20" customHeight="1">
      <c r="C22" s="103"/>
      <c r="D22" s="92"/>
      <c r="E22" s="120"/>
      <c r="G22" s="72"/>
    </row>
    <row r="23" spans="3:7" ht="20" customHeight="1">
      <c r="C23" s="103"/>
      <c r="D23" s="92"/>
      <c r="E23" s="120"/>
      <c r="G23" s="72"/>
    </row>
    <row r="24" spans="3:7" ht="20" customHeight="1">
      <c r="C24" s="103"/>
      <c r="D24" s="92"/>
      <c r="E24" s="120"/>
      <c r="F24" s="74"/>
      <c r="G24" s="72"/>
    </row>
    <row r="25" spans="3:7" ht="20" customHeight="1" thickBot="1">
      <c r="C25" s="106"/>
      <c r="D25" s="107"/>
      <c r="E25" s="121"/>
      <c r="G25" s="72"/>
    </row>
    <row r="28" spans="9:11" ht="15.75">
      <c r="I28" s="20"/>
      <c r="J28" s="20"/>
      <c r="K28" s="20"/>
    </row>
    <row r="29" spans="9:10" ht="15.75">
      <c r="I29" s="8"/>
      <c r="J29" s="8"/>
    </row>
  </sheetData>
  <mergeCells count="10">
    <mergeCell ref="C21:E25"/>
    <mergeCell ref="A1:H1"/>
    <mergeCell ref="A14:B15"/>
    <mergeCell ref="I11:L11"/>
    <mergeCell ref="I12:L12"/>
    <mergeCell ref="I13:L13"/>
    <mergeCell ref="I14:L14"/>
    <mergeCell ref="I15:L15"/>
    <mergeCell ref="I16:L16"/>
    <mergeCell ref="I10:L1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32F9-4FE2-E74D-BF1E-79183CDC570C}">
  <dimension ref="A1:M23"/>
  <sheetViews>
    <sheetView zoomScale="130" zoomScaleNormal="130" workbookViewId="0" topLeftCell="A1">
      <selection activeCell="B4" sqref="B4:B7"/>
    </sheetView>
  </sheetViews>
  <sheetFormatPr defaultColWidth="11.00390625" defaultRowHeight="15.75"/>
  <cols>
    <col min="1" max="1" width="20.50390625" style="0" customWidth="1"/>
    <col min="2" max="2" width="34.375" style="0" customWidth="1"/>
    <col min="3" max="3" width="13.375" style="0" customWidth="1"/>
    <col min="4" max="4" width="11.125" style="0" customWidth="1"/>
    <col min="5" max="5" width="27.125" style="0" customWidth="1"/>
    <col min="6" max="6" width="15.125" style="0" bestFit="1" customWidth="1"/>
    <col min="7" max="7" width="28.625" style="0" bestFit="1" customWidth="1"/>
    <col min="10" max="10" width="12.625" style="0" bestFit="1" customWidth="1"/>
    <col min="11" max="13" width="17.125" style="0" bestFit="1" customWidth="1"/>
  </cols>
  <sheetData>
    <row r="1" spans="1:5" ht="40" customHeight="1">
      <c r="A1" s="110" t="s">
        <v>96</v>
      </c>
      <c r="B1" s="110"/>
      <c r="C1" s="110"/>
      <c r="D1" s="110"/>
      <c r="E1" s="110"/>
    </row>
    <row r="2" spans="1:13" ht="23" customHeight="1">
      <c r="A2" s="64"/>
      <c r="B2" s="64" t="s">
        <v>97</v>
      </c>
      <c r="C2" s="62" t="str">
        <f>Plan!T1</f>
        <v>Club</v>
      </c>
      <c r="D2" s="62" t="s">
        <v>55</v>
      </c>
      <c r="E2" s="62" t="s">
        <v>98</v>
      </c>
      <c r="F2" s="62" t="s">
        <v>99</v>
      </c>
      <c r="G2" s="62" t="s">
        <v>100</v>
      </c>
      <c r="H2" s="62" t="s">
        <v>101</v>
      </c>
      <c r="J2" s="10"/>
      <c r="K2" s="5"/>
      <c r="L2" s="5"/>
      <c r="M2" s="17"/>
    </row>
    <row r="3" ht="17" thickBot="1">
      <c r="D3" s="73"/>
    </row>
    <row r="4" spans="2:10" ht="28">
      <c r="B4" s="82" t="s">
        <v>102</v>
      </c>
      <c r="C4" s="46"/>
      <c r="D4" s="23">
        <v>60</v>
      </c>
      <c r="J4" s="10" t="s">
        <v>22</v>
      </c>
    </row>
    <row r="5" spans="2:10" ht="25.5">
      <c r="B5" s="82" t="s">
        <v>103</v>
      </c>
      <c r="C5" s="47"/>
      <c r="D5" s="23">
        <v>20</v>
      </c>
      <c r="E5" s="64" t="s">
        <v>104</v>
      </c>
      <c r="F5" s="64" t="s">
        <v>105</v>
      </c>
      <c r="J5" t="s">
        <v>103</v>
      </c>
    </row>
    <row r="6" spans="2:6" ht="25.5">
      <c r="B6" s="82" t="s">
        <v>106</v>
      </c>
      <c r="C6" s="47"/>
      <c r="D6" s="23">
        <v>20</v>
      </c>
      <c r="E6" s="64"/>
      <c r="F6" s="64"/>
    </row>
    <row r="7" spans="2:10" ht="26" customHeight="1">
      <c r="B7" s="82" t="s">
        <v>107</v>
      </c>
      <c r="C7" s="47"/>
      <c r="D7" s="23">
        <v>20</v>
      </c>
      <c r="E7" s="72"/>
      <c r="J7" t="s">
        <v>108</v>
      </c>
    </row>
    <row r="8" spans="2:10" ht="16" customHeight="1">
      <c r="B8" s="15" t="s">
        <v>108</v>
      </c>
      <c r="C8" s="47"/>
      <c r="D8" s="23">
        <v>10</v>
      </c>
      <c r="E8" s="64" t="s">
        <v>109</v>
      </c>
      <c r="F8" s="64" t="s">
        <v>110</v>
      </c>
      <c r="J8" t="s">
        <v>111</v>
      </c>
    </row>
    <row r="9" spans="2:6" ht="16" customHeight="1">
      <c r="B9" s="15" t="s">
        <v>112</v>
      </c>
      <c r="C9" s="47"/>
      <c r="D9" s="23">
        <v>10</v>
      </c>
      <c r="E9" s="64"/>
      <c r="F9" s="64"/>
    </row>
    <row r="10" spans="2:10" ht="15.75">
      <c r="B10" s="15" t="s">
        <v>113</v>
      </c>
      <c r="C10" s="47"/>
      <c r="D10" s="23">
        <v>20</v>
      </c>
      <c r="J10" t="s">
        <v>114</v>
      </c>
    </row>
    <row r="11" spans="2:4" ht="15.75">
      <c r="B11" s="15" t="s">
        <v>115</v>
      </c>
      <c r="C11" s="47"/>
      <c r="D11" s="23">
        <v>20</v>
      </c>
    </row>
    <row r="12" spans="2:10" ht="64.5" thickBot="1">
      <c r="B12" s="15" t="s">
        <v>116</v>
      </c>
      <c r="C12" s="48"/>
      <c r="D12" s="23">
        <v>25</v>
      </c>
      <c r="J12" s="10" t="s">
        <v>33</v>
      </c>
    </row>
    <row r="13" spans="2:10" ht="17" thickBot="1">
      <c r="B13" s="69" t="s">
        <v>48</v>
      </c>
      <c r="C13" s="45"/>
      <c r="D13" s="69"/>
      <c r="E13" s="69"/>
      <c r="F13" s="69"/>
      <c r="G13" s="69"/>
      <c r="J13" t="s">
        <v>117</v>
      </c>
    </row>
    <row r="14" spans="2:10" ht="15.75">
      <c r="B14" s="15" t="s">
        <v>118</v>
      </c>
      <c r="C14" s="49"/>
      <c r="D14" s="75">
        <v>0</v>
      </c>
      <c r="J14" t="s">
        <v>119</v>
      </c>
    </row>
    <row r="15" ht="17" thickBot="1">
      <c r="J15" t="s">
        <v>120</v>
      </c>
    </row>
    <row r="16" spans="1:10" ht="18" thickBot="1" thickTop="1">
      <c r="A16" s="111" t="s">
        <v>36</v>
      </c>
      <c r="C16" s="35">
        <f>SUM(C4:C14)</f>
        <v>0</v>
      </c>
      <c r="D16" s="62">
        <f>SUM(D4:D14)</f>
        <v>205</v>
      </c>
      <c r="J16" t="s">
        <v>121</v>
      </c>
    </row>
    <row r="17" ht="18" thickBot="1" thickTop="1">
      <c r="A17" s="112"/>
    </row>
    <row r="18" spans="1:4" ht="15.75">
      <c r="A18" s="112"/>
      <c r="B18" s="123" t="s">
        <v>71</v>
      </c>
      <c r="C18" s="124"/>
      <c r="D18" s="125"/>
    </row>
    <row r="19" spans="1:4" ht="15.75">
      <c r="A19" s="112"/>
      <c r="B19" s="126"/>
      <c r="C19" s="127"/>
      <c r="D19" s="128"/>
    </row>
    <row r="20" spans="1:4" ht="15.75">
      <c r="A20" s="112"/>
      <c r="B20" s="126"/>
      <c r="C20" s="127"/>
      <c r="D20" s="128"/>
    </row>
    <row r="21" spans="1:4" ht="15.75">
      <c r="A21" s="112"/>
      <c r="B21" s="126"/>
      <c r="C21" s="127"/>
      <c r="D21" s="128"/>
    </row>
    <row r="22" spans="1:4" ht="17" thickBot="1">
      <c r="A22" s="112"/>
      <c r="B22" s="129"/>
      <c r="C22" s="130"/>
      <c r="D22" s="131"/>
    </row>
    <row r="23" ht="15.75">
      <c r="A23" s="112"/>
    </row>
  </sheetData>
  <mergeCells count="3">
    <mergeCell ref="A1:E1"/>
    <mergeCell ref="A16:A23"/>
    <mergeCell ref="B18:D2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B772-F98E-3040-91DE-AAF01B675C30}">
  <dimension ref="A1:Q29"/>
  <sheetViews>
    <sheetView zoomScale="130" zoomScaleNormal="130" workbookViewId="0" topLeftCell="A7">
      <selection activeCell="O5" sqref="O5:O6"/>
    </sheetView>
  </sheetViews>
  <sheetFormatPr defaultColWidth="11.00390625" defaultRowHeight="15.75"/>
  <cols>
    <col min="1" max="1" width="12.50390625" style="0" customWidth="1"/>
    <col min="3" max="3" width="27.00390625" style="0" customWidth="1"/>
    <col min="4" max="4" width="14.50390625" style="0" customWidth="1"/>
    <col min="6" max="6" width="23.00390625" style="0" customWidth="1"/>
    <col min="7" max="7" width="12.375" style="0" customWidth="1"/>
    <col min="8" max="8" width="8.50390625" style="0" customWidth="1"/>
    <col min="9" max="9" width="23.625" style="0" customWidth="1"/>
    <col min="10" max="10" width="12.375" style="0" customWidth="1"/>
    <col min="11" max="11" width="11.125" style="0" customWidth="1"/>
    <col min="12" max="12" width="26.125" style="0" customWidth="1"/>
    <col min="13" max="13" width="12.375" style="0" customWidth="1"/>
    <col min="14" max="14" width="10.375" style="0" customWidth="1"/>
    <col min="15" max="15" width="26.125" style="0" customWidth="1"/>
    <col min="16" max="16" width="12.375" style="0" customWidth="1"/>
    <col min="17" max="17" width="10.625" style="0" customWidth="1"/>
    <col min="19" max="19" width="32.00390625" style="0" customWidth="1"/>
  </cols>
  <sheetData>
    <row r="1" spans="1:8" ht="40" customHeight="1">
      <c r="A1" s="110" t="s">
        <v>122</v>
      </c>
      <c r="B1" s="110"/>
      <c r="C1" s="110"/>
      <c r="D1" s="110"/>
      <c r="E1" s="104"/>
      <c r="F1" s="104"/>
      <c r="G1" s="104"/>
      <c r="H1" s="104"/>
    </row>
    <row r="2" spans="1:16" ht="23" customHeight="1">
      <c r="A2" s="64"/>
      <c r="C2" s="62" t="s">
        <v>97</v>
      </c>
      <c r="D2" s="62" t="str">
        <f>Plan!T1</f>
        <v>Club</v>
      </c>
      <c r="E2" s="62" t="s">
        <v>55</v>
      </c>
      <c r="G2" s="62" t="str">
        <f>D2</f>
        <v>Club</v>
      </c>
      <c r="I2" s="10"/>
      <c r="J2" s="62" t="str">
        <f>G2</f>
        <v>Club</v>
      </c>
      <c r="K2" s="5"/>
      <c r="L2" s="5"/>
      <c r="M2" s="62" t="str">
        <f>J2</f>
        <v>Club</v>
      </c>
      <c r="N2" s="17"/>
      <c r="P2" s="62" t="str">
        <f>M2</f>
        <v>Club</v>
      </c>
    </row>
    <row r="3" spans="3:5" ht="15.75">
      <c r="C3" s="15"/>
      <c r="D3" s="15"/>
      <c r="E3" s="12"/>
    </row>
    <row r="4" spans="3:17" ht="18" thickBot="1">
      <c r="C4" s="32" t="s">
        <v>123</v>
      </c>
      <c r="D4" s="32"/>
      <c r="E4" s="32"/>
      <c r="F4" s="32" t="s">
        <v>124</v>
      </c>
      <c r="G4" s="32"/>
      <c r="H4" s="32"/>
      <c r="I4" s="32" t="s">
        <v>125</v>
      </c>
      <c r="J4" s="32"/>
      <c r="K4" s="32"/>
      <c r="L4" s="32" t="s">
        <v>126</v>
      </c>
      <c r="M4" s="32"/>
      <c r="N4" s="32"/>
      <c r="O4" s="32" t="s">
        <v>127</v>
      </c>
      <c r="P4" s="32"/>
      <c r="Q4" s="27"/>
    </row>
    <row r="5" spans="3:17" ht="68">
      <c r="C5" s="83" t="s">
        <v>128</v>
      </c>
      <c r="D5" s="42"/>
      <c r="E5" s="23">
        <v>40</v>
      </c>
      <c r="F5" s="83" t="s">
        <v>129</v>
      </c>
      <c r="G5" s="42"/>
      <c r="H5" s="23">
        <v>20</v>
      </c>
      <c r="I5" s="83" t="s">
        <v>130</v>
      </c>
      <c r="J5" s="42"/>
      <c r="K5" s="23">
        <v>30</v>
      </c>
      <c r="L5" s="73" t="s">
        <v>131</v>
      </c>
      <c r="M5" s="42"/>
      <c r="N5" s="23">
        <v>20</v>
      </c>
      <c r="O5" s="83" t="s">
        <v>132</v>
      </c>
      <c r="P5" s="42"/>
      <c r="Q5" s="23">
        <v>20</v>
      </c>
    </row>
    <row r="6" spans="3:17" ht="52" customHeight="1">
      <c r="C6" s="73" t="s">
        <v>133</v>
      </c>
      <c r="D6" s="43"/>
      <c r="E6" s="23">
        <v>5</v>
      </c>
      <c r="F6" s="83" t="s">
        <v>134</v>
      </c>
      <c r="G6" s="43"/>
      <c r="H6" s="23">
        <v>20</v>
      </c>
      <c r="I6" s="83" t="s">
        <v>135</v>
      </c>
      <c r="J6" s="43"/>
      <c r="K6" s="23">
        <v>20</v>
      </c>
      <c r="L6" s="73" t="s">
        <v>136</v>
      </c>
      <c r="M6" s="43"/>
      <c r="N6" s="23">
        <v>10</v>
      </c>
      <c r="O6" s="83" t="s">
        <v>137</v>
      </c>
      <c r="P6" s="43"/>
      <c r="Q6" s="23">
        <v>15</v>
      </c>
    </row>
    <row r="7" spans="3:17" ht="87" customHeight="1" thickBot="1">
      <c r="C7" s="73" t="s">
        <v>138</v>
      </c>
      <c r="D7" s="43"/>
      <c r="E7" s="23">
        <v>5</v>
      </c>
      <c r="F7" s="73" t="s">
        <v>139</v>
      </c>
      <c r="G7" s="44"/>
      <c r="H7" s="23">
        <v>20</v>
      </c>
      <c r="I7" s="73" t="s">
        <v>140</v>
      </c>
      <c r="J7" s="44"/>
      <c r="K7" s="23">
        <v>10</v>
      </c>
      <c r="L7" s="73" t="s">
        <v>141</v>
      </c>
      <c r="M7" s="44"/>
      <c r="N7" s="23">
        <v>10</v>
      </c>
      <c r="O7" s="73" t="s">
        <v>142</v>
      </c>
      <c r="P7" s="44"/>
      <c r="Q7" s="23">
        <v>10</v>
      </c>
    </row>
    <row r="8" spans="3:17" ht="48" customHeight="1" thickBot="1">
      <c r="C8" s="73" t="s">
        <v>143</v>
      </c>
      <c r="D8" s="43"/>
      <c r="E8" s="23">
        <v>5</v>
      </c>
      <c r="H8" s="73"/>
      <c r="L8" s="83" t="s">
        <v>144</v>
      </c>
      <c r="N8" s="23">
        <v>15</v>
      </c>
      <c r="O8" s="73"/>
      <c r="Q8" s="73"/>
    </row>
    <row r="9" spans="3:17" ht="35" thickBot="1">
      <c r="C9" s="83" t="s">
        <v>145</v>
      </c>
      <c r="D9" s="43"/>
      <c r="E9" s="23">
        <v>25</v>
      </c>
      <c r="F9" s="73"/>
      <c r="G9" s="39">
        <f>SUM(G5:G7)</f>
        <v>0</v>
      </c>
      <c r="H9" s="34">
        <f>SUM(H5:H8)</f>
        <v>60</v>
      </c>
      <c r="I9" s="73"/>
      <c r="J9" s="39">
        <f>SUM(J5:J7)</f>
        <v>0</v>
      </c>
      <c r="K9" s="34">
        <f>SUM(K5:K7)</f>
        <v>60</v>
      </c>
      <c r="L9" s="73"/>
      <c r="M9" s="39">
        <f>SUM(M5:M7)</f>
        <v>0</v>
      </c>
      <c r="N9" s="34">
        <f>SUM(N5:N8)</f>
        <v>55</v>
      </c>
      <c r="O9" s="73"/>
      <c r="P9" s="39">
        <f>SUM(P5:P7)</f>
        <v>0</v>
      </c>
      <c r="Q9" s="34">
        <f>SUM(Q5:Q8)</f>
        <v>45</v>
      </c>
    </row>
    <row r="10" spans="1:16" ht="17">
      <c r="A10" s="111" t="s">
        <v>36</v>
      </c>
      <c r="C10" s="83" t="s">
        <v>146</v>
      </c>
      <c r="D10" s="43"/>
      <c r="E10" s="23">
        <v>5</v>
      </c>
      <c r="F10" s="73"/>
      <c r="G10" s="73"/>
      <c r="H10" s="73"/>
      <c r="I10" s="73"/>
      <c r="J10" s="73"/>
      <c r="K10" s="73"/>
      <c r="L10" s="73"/>
      <c r="M10" s="73"/>
      <c r="O10" s="73"/>
      <c r="P10" s="73"/>
    </row>
    <row r="11" spans="1:17" ht="20" customHeight="1">
      <c r="A11" s="112"/>
      <c r="C11" s="83" t="s">
        <v>147</v>
      </c>
      <c r="D11" s="43"/>
      <c r="E11" s="23">
        <v>15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31" customHeight="1" thickBot="1">
      <c r="A12" s="112"/>
      <c r="C12" s="73" t="s">
        <v>148</v>
      </c>
      <c r="D12" s="44"/>
      <c r="E12" s="23">
        <v>10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7" thickBot="1">
      <c r="A13" s="11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7" thickBot="1">
      <c r="A14" s="112"/>
      <c r="C14" s="27"/>
      <c r="D14" s="39">
        <f>SUM(D5:D12)</f>
        <v>0</v>
      </c>
      <c r="E14" s="33">
        <f>SUM(E5:E12)</f>
        <v>110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1" ht="15.75">
      <c r="A15" s="112"/>
      <c r="C15" s="16"/>
      <c r="D15" s="16"/>
      <c r="E15" s="12"/>
      <c r="K15" s="10" t="s">
        <v>22</v>
      </c>
    </row>
    <row r="16" spans="1:11" ht="15.75">
      <c r="A16" s="112"/>
      <c r="C16" s="69" t="s">
        <v>48</v>
      </c>
      <c r="D16" s="69"/>
      <c r="E16" s="69"/>
      <c r="K16" t="s">
        <v>149</v>
      </c>
    </row>
    <row r="17" spans="1:5" ht="51">
      <c r="A17" s="112"/>
      <c r="C17" s="83" t="s">
        <v>150</v>
      </c>
      <c r="D17" s="65"/>
      <c r="E17" s="24"/>
    </row>
    <row r="18" spans="3:5" ht="17">
      <c r="C18" s="83" t="s">
        <v>151</v>
      </c>
      <c r="D18" s="65"/>
      <c r="E18" s="12"/>
    </row>
    <row r="19" spans="3:4" ht="52" thickBot="1">
      <c r="C19" s="83" t="s">
        <v>152</v>
      </c>
      <c r="D19" s="65"/>
    </row>
    <row r="20" spans="4:11" ht="17" thickBot="1">
      <c r="D20" s="40">
        <f>D14+G9+J9+M9+P9</f>
        <v>0</v>
      </c>
      <c r="E20" s="25">
        <f>E14+H9+K9+N9+Q9</f>
        <v>330</v>
      </c>
      <c r="K20" s="10" t="s">
        <v>153</v>
      </c>
    </row>
    <row r="21" spans="11:12" ht="17" thickBot="1">
      <c r="K21" s="132" t="s">
        <v>154</v>
      </c>
      <c r="L21" s="104"/>
    </row>
    <row r="22" spans="3:12" ht="15.75">
      <c r="C22" s="123" t="s">
        <v>155</v>
      </c>
      <c r="D22" s="124"/>
      <c r="E22" s="125"/>
      <c r="K22" s="132" t="s">
        <v>144</v>
      </c>
      <c r="L22" s="104"/>
    </row>
    <row r="23" spans="3:12" ht="15.75">
      <c r="C23" s="126"/>
      <c r="D23" s="127"/>
      <c r="E23" s="128"/>
      <c r="K23" s="132" t="s">
        <v>146</v>
      </c>
      <c r="L23" s="104"/>
    </row>
    <row r="24" spans="3:12" ht="15.75">
      <c r="C24" s="126"/>
      <c r="D24" s="127"/>
      <c r="E24" s="128"/>
      <c r="K24" s="132" t="s">
        <v>147</v>
      </c>
      <c r="L24" s="104"/>
    </row>
    <row r="25" spans="3:12" ht="15.75">
      <c r="C25" s="126"/>
      <c r="D25" s="127"/>
      <c r="E25" s="128"/>
      <c r="K25" s="132" t="s">
        <v>156</v>
      </c>
      <c r="L25" s="104"/>
    </row>
    <row r="26" spans="3:12" ht="17" customHeight="1">
      <c r="C26" s="129"/>
      <c r="D26" s="130"/>
      <c r="E26" s="131"/>
      <c r="K26" s="132" t="s">
        <v>157</v>
      </c>
      <c r="L26" s="104"/>
    </row>
    <row r="27" spans="11:12" ht="15.75">
      <c r="K27" s="132" t="s">
        <v>158</v>
      </c>
      <c r="L27" s="104"/>
    </row>
    <row r="28" spans="11:12" ht="15.75">
      <c r="K28" s="132" t="s">
        <v>159</v>
      </c>
      <c r="L28" s="104"/>
    </row>
    <row r="29" spans="11:12" ht="15.75">
      <c r="K29" s="132" t="s">
        <v>160</v>
      </c>
      <c r="L29" s="104"/>
    </row>
    <row r="30" ht="51" customHeight="1"/>
  </sheetData>
  <mergeCells count="12">
    <mergeCell ref="K26:L26"/>
    <mergeCell ref="K27:L27"/>
    <mergeCell ref="K28:L28"/>
    <mergeCell ref="K29:L29"/>
    <mergeCell ref="A1:H1"/>
    <mergeCell ref="A10:A17"/>
    <mergeCell ref="C22:E26"/>
    <mergeCell ref="K21:L21"/>
    <mergeCell ref="K22:L22"/>
    <mergeCell ref="K23:L23"/>
    <mergeCell ref="K24:L24"/>
    <mergeCell ref="K25:L25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619E-F344-FF43-A4E2-987B39DCE605}">
  <dimension ref="A1:I23"/>
  <sheetViews>
    <sheetView zoomScale="130" zoomScaleNormal="130" workbookViewId="0" topLeftCell="A2">
      <selection activeCell="C4" sqref="C4:C8"/>
    </sheetView>
  </sheetViews>
  <sheetFormatPr defaultColWidth="11.00390625" defaultRowHeight="15.75"/>
  <cols>
    <col min="3" max="3" width="38.50390625" style="0" customWidth="1"/>
    <col min="4" max="4" width="17.375" style="0" customWidth="1"/>
    <col min="6" max="6" width="12.625" style="0" bestFit="1" customWidth="1"/>
    <col min="7" max="9" width="16.875" style="0" bestFit="1" customWidth="1"/>
  </cols>
  <sheetData>
    <row r="1" spans="1:5" ht="40" customHeight="1">
      <c r="A1" s="110" t="s">
        <v>161</v>
      </c>
      <c r="B1" s="110"/>
      <c r="C1" s="110"/>
      <c r="D1" s="110"/>
      <c r="E1" s="104"/>
    </row>
    <row r="2" spans="1:9" ht="23" customHeight="1">
      <c r="A2" s="64"/>
      <c r="C2" s="62" t="s">
        <v>97</v>
      </c>
      <c r="D2" s="62" t="str">
        <f>Plan!T1</f>
        <v>Club</v>
      </c>
      <c r="E2" s="62" t="s">
        <v>55</v>
      </c>
      <c r="F2" s="10"/>
      <c r="G2" s="5"/>
      <c r="H2" s="5"/>
      <c r="I2" s="17"/>
    </row>
    <row r="3" ht="17" thickBot="1"/>
    <row r="4" spans="3:8" ht="59" customHeight="1">
      <c r="C4" s="84" t="s">
        <v>162</v>
      </c>
      <c r="D4" s="42"/>
      <c r="E4" s="24">
        <v>20</v>
      </c>
      <c r="H4" s="10" t="s">
        <v>22</v>
      </c>
    </row>
    <row r="5" spans="3:8" ht="38.25">
      <c r="C5" s="84" t="s">
        <v>163</v>
      </c>
      <c r="D5" s="43"/>
      <c r="E5" s="24">
        <v>20</v>
      </c>
      <c r="H5" t="s">
        <v>164</v>
      </c>
    </row>
    <row r="6" spans="3:8" ht="15.75">
      <c r="C6" s="84" t="s">
        <v>165</v>
      </c>
      <c r="D6" s="43"/>
      <c r="E6" s="24">
        <v>10</v>
      </c>
      <c r="H6" t="s">
        <v>166</v>
      </c>
    </row>
    <row r="7" spans="3:8" ht="25.5">
      <c r="C7" s="84" t="s">
        <v>167</v>
      </c>
      <c r="D7" s="43"/>
      <c r="E7" s="24">
        <v>15</v>
      </c>
      <c r="H7" t="s">
        <v>168</v>
      </c>
    </row>
    <row r="8" spans="3:8" ht="15.75">
      <c r="C8" s="84" t="s">
        <v>169</v>
      </c>
      <c r="D8" s="43"/>
      <c r="E8" s="24">
        <v>10</v>
      </c>
      <c r="H8" t="s">
        <v>170</v>
      </c>
    </row>
    <row r="9" spans="3:8" ht="25.5">
      <c r="C9" s="74" t="s">
        <v>171</v>
      </c>
      <c r="D9" s="43"/>
      <c r="E9" s="24">
        <v>10</v>
      </c>
      <c r="H9" t="s">
        <v>172</v>
      </c>
    </row>
    <row r="10" spans="3:8" ht="29" thickBot="1">
      <c r="C10" s="74" t="s">
        <v>173</v>
      </c>
      <c r="D10" s="44"/>
      <c r="E10" s="24">
        <v>10</v>
      </c>
      <c r="H10" t="s">
        <v>173</v>
      </c>
    </row>
    <row r="11" spans="3:8" ht="17" thickBot="1">
      <c r="C11" s="69" t="s">
        <v>48</v>
      </c>
      <c r="D11" s="45"/>
      <c r="H11" t="s">
        <v>174</v>
      </c>
    </row>
    <row r="12" spans="1:8" ht="28">
      <c r="A12" s="111" t="s">
        <v>36</v>
      </c>
      <c r="C12" s="74" t="s">
        <v>175</v>
      </c>
      <c r="D12" s="42"/>
      <c r="E12" s="24">
        <v>10</v>
      </c>
      <c r="H12" s="10" t="s">
        <v>153</v>
      </c>
    </row>
    <row r="13" spans="1:8" ht="15.75">
      <c r="A13" s="112"/>
      <c r="C13" s="74" t="s">
        <v>176</v>
      </c>
      <c r="D13" s="43"/>
      <c r="E13" s="24">
        <v>10</v>
      </c>
      <c r="H13" t="s">
        <v>177</v>
      </c>
    </row>
    <row r="14" spans="1:8" ht="17" thickBot="1">
      <c r="A14" s="112"/>
      <c r="C14" s="74" t="s">
        <v>178</v>
      </c>
      <c r="D14" s="44"/>
      <c r="E14" s="24">
        <v>10</v>
      </c>
      <c r="H14" t="s">
        <v>179</v>
      </c>
    </row>
    <row r="15" spans="1:8" ht="16" customHeight="1" thickBot="1">
      <c r="A15" s="112"/>
      <c r="H15" t="s">
        <v>180</v>
      </c>
    </row>
    <row r="16" spans="1:8" ht="17" thickBot="1">
      <c r="A16" s="66"/>
      <c r="D16" s="40">
        <f>SUM(D4:D14)</f>
        <v>0</v>
      </c>
      <c r="E16" s="25">
        <f>SUM(E4:E14)</f>
        <v>125</v>
      </c>
      <c r="H16" t="s">
        <v>181</v>
      </c>
    </row>
    <row r="17" spans="1:8" ht="15.75">
      <c r="A17" s="66"/>
      <c r="H17" t="s">
        <v>172</v>
      </c>
    </row>
    <row r="18" ht="17" thickBot="1">
      <c r="A18" s="66"/>
    </row>
    <row r="19" spans="1:5" ht="15.75">
      <c r="A19" s="66"/>
      <c r="C19" s="123" t="s">
        <v>71</v>
      </c>
      <c r="D19" s="124"/>
      <c r="E19" s="125"/>
    </row>
    <row r="20" spans="3:5" ht="15.75">
      <c r="C20" s="126"/>
      <c r="D20" s="127"/>
      <c r="E20" s="128"/>
    </row>
    <row r="21" spans="3:5" ht="15.75">
      <c r="C21" s="126"/>
      <c r="D21" s="127"/>
      <c r="E21" s="128"/>
    </row>
    <row r="22" spans="3:5" ht="15.75">
      <c r="C22" s="126"/>
      <c r="D22" s="127"/>
      <c r="E22" s="128"/>
    </row>
    <row r="23" spans="3:5" ht="17" thickBot="1">
      <c r="C23" s="129"/>
      <c r="D23" s="130"/>
      <c r="E23" s="131"/>
    </row>
  </sheetData>
  <mergeCells count="3">
    <mergeCell ref="A1:E1"/>
    <mergeCell ref="C19:E23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39FC-52BC-F64B-9DFD-F8935E880257}">
  <dimension ref="A1:J21"/>
  <sheetViews>
    <sheetView zoomScale="136" zoomScaleNormal="136" workbookViewId="0" topLeftCell="B2">
      <selection activeCell="C12" sqref="C12"/>
    </sheetView>
  </sheetViews>
  <sheetFormatPr defaultColWidth="11.00390625" defaultRowHeight="15.75"/>
  <cols>
    <col min="1" max="1" width="14.875" style="0" customWidth="1"/>
    <col min="3" max="3" width="42.375" style="0" customWidth="1"/>
    <col min="4" max="4" width="14.50390625" style="0" customWidth="1"/>
    <col min="5" max="5" width="14.125" style="0" customWidth="1"/>
    <col min="7" max="7" width="12.625" style="0" bestFit="1" customWidth="1"/>
    <col min="8" max="10" width="16.875" style="0" bestFit="1" customWidth="1"/>
  </cols>
  <sheetData>
    <row r="1" spans="1:9" ht="40" customHeight="1">
      <c r="A1" s="110" t="s">
        <v>182</v>
      </c>
      <c r="B1" s="110"/>
      <c r="C1" s="110"/>
      <c r="D1" s="110"/>
      <c r="E1" s="104"/>
      <c r="F1" s="104"/>
      <c r="G1" s="104"/>
      <c r="H1" s="104"/>
      <c r="I1" s="104"/>
    </row>
    <row r="2" spans="1:10" ht="23" customHeight="1">
      <c r="A2" s="64"/>
      <c r="C2" s="62" t="s">
        <v>97</v>
      </c>
      <c r="D2" s="62" t="str">
        <f>Plan!T1</f>
        <v>Club</v>
      </c>
      <c r="E2" s="62" t="s">
        <v>55</v>
      </c>
      <c r="G2" s="10"/>
      <c r="H2" s="5"/>
      <c r="I2" s="5"/>
      <c r="J2" s="17"/>
    </row>
    <row r="3" spans="3:5" ht="15.75">
      <c r="C3" s="84" t="s">
        <v>183</v>
      </c>
      <c r="D3" s="42"/>
      <c r="E3" s="59">
        <v>45</v>
      </c>
    </row>
    <row r="4" spans="3:7" ht="42">
      <c r="C4" s="84" t="s">
        <v>184</v>
      </c>
      <c r="D4" s="43"/>
      <c r="E4" s="59">
        <v>0</v>
      </c>
      <c r="G4" s="10" t="s">
        <v>22</v>
      </c>
    </row>
    <row r="5" spans="3:7" ht="42">
      <c r="C5" s="84" t="s">
        <v>185</v>
      </c>
      <c r="D5" s="43"/>
      <c r="E5" s="59">
        <v>10</v>
      </c>
      <c r="G5" t="s">
        <v>186</v>
      </c>
    </row>
    <row r="6" spans="3:7" ht="28">
      <c r="C6" s="84" t="s">
        <v>187</v>
      </c>
      <c r="D6" s="43"/>
      <c r="E6" s="59">
        <v>0</v>
      </c>
      <c r="G6" t="s">
        <v>188</v>
      </c>
    </row>
    <row r="7" spans="3:7" ht="15.75">
      <c r="C7" s="74" t="s">
        <v>189</v>
      </c>
      <c r="D7" s="43"/>
      <c r="E7" s="60">
        <v>10</v>
      </c>
      <c r="G7" t="s">
        <v>190</v>
      </c>
    </row>
    <row r="8" spans="3:7" ht="15.75">
      <c r="C8" s="74" t="s">
        <v>191</v>
      </c>
      <c r="D8" s="43"/>
      <c r="E8" s="60">
        <v>10</v>
      </c>
      <c r="G8" t="s">
        <v>192</v>
      </c>
    </row>
    <row r="9" spans="3:5" ht="17" thickBot="1">
      <c r="C9" s="74" t="s">
        <v>193</v>
      </c>
      <c r="D9" s="44"/>
      <c r="E9" s="60">
        <v>10</v>
      </c>
    </row>
    <row r="10" spans="3:5" ht="26" customHeight="1">
      <c r="C10" s="69" t="s">
        <v>48</v>
      </c>
      <c r="D10" s="45"/>
      <c r="E10" s="69"/>
    </row>
    <row r="11" ht="15.75">
      <c r="G11" s="10" t="s">
        <v>153</v>
      </c>
    </row>
    <row r="12" spans="3:9" ht="45" customHeight="1">
      <c r="C12" s="84" t="s">
        <v>194</v>
      </c>
      <c r="D12" s="44"/>
      <c r="E12" s="60">
        <v>10</v>
      </c>
      <c r="G12" s="134" t="s">
        <v>184</v>
      </c>
      <c r="H12" s="135"/>
      <c r="I12" s="135"/>
    </row>
    <row r="13" spans="1:7" ht="15.75">
      <c r="A13" s="111" t="s">
        <v>195</v>
      </c>
      <c r="C13" s="2"/>
      <c r="D13" s="2"/>
      <c r="E13" s="60"/>
      <c r="G13" t="s">
        <v>196</v>
      </c>
    </row>
    <row r="14" spans="1:9" ht="31.5" customHeight="1">
      <c r="A14" s="112"/>
      <c r="C14" s="3"/>
      <c r="D14" s="40">
        <f>SUM(D3:D12)</f>
        <v>0</v>
      </c>
      <c r="E14" s="62">
        <f>SUM(E3:E12)</f>
        <v>95</v>
      </c>
      <c r="G14" s="134" t="s">
        <v>197</v>
      </c>
      <c r="H14" s="135"/>
      <c r="I14" s="135"/>
    </row>
    <row r="15" spans="1:9" ht="16" customHeight="1">
      <c r="A15" s="112"/>
      <c r="C15" s="3"/>
      <c r="D15" s="3"/>
      <c r="E15" s="25"/>
      <c r="G15" s="134" t="s">
        <v>198</v>
      </c>
      <c r="H15" s="135"/>
      <c r="I15" s="135"/>
    </row>
    <row r="16" spans="1:9" ht="34" customHeight="1">
      <c r="A16" s="112"/>
      <c r="G16" s="134" t="s">
        <v>199</v>
      </c>
      <c r="H16" s="135"/>
      <c r="I16" s="135"/>
    </row>
    <row r="17" spans="1:9" ht="26" customHeight="1">
      <c r="A17" s="112"/>
      <c r="C17" s="123" t="s">
        <v>71</v>
      </c>
      <c r="D17" s="124"/>
      <c r="E17" s="125"/>
      <c r="G17" s="134" t="s">
        <v>189</v>
      </c>
      <c r="H17" s="135"/>
      <c r="I17" s="135"/>
    </row>
    <row r="18" spans="1:5" ht="15.75">
      <c r="A18" s="112"/>
      <c r="C18" s="126"/>
      <c r="D18" s="127"/>
      <c r="E18" s="128"/>
    </row>
    <row r="19" spans="3:5" ht="15.75">
      <c r="C19" s="126"/>
      <c r="D19" s="127"/>
      <c r="E19" s="128"/>
    </row>
    <row r="20" spans="3:5" ht="16" customHeight="1">
      <c r="C20" s="126"/>
      <c r="D20" s="127"/>
      <c r="E20" s="128"/>
    </row>
    <row r="21" spans="3:9" ht="17" thickBot="1">
      <c r="C21" s="129"/>
      <c r="D21" s="130"/>
      <c r="E21" s="131"/>
      <c r="G21" s="133"/>
      <c r="H21" s="104"/>
      <c r="I21" s="104"/>
    </row>
  </sheetData>
  <mergeCells count="9">
    <mergeCell ref="G21:I21"/>
    <mergeCell ref="A13:A18"/>
    <mergeCell ref="A1:I1"/>
    <mergeCell ref="C17:E21"/>
    <mergeCell ref="G14:I14"/>
    <mergeCell ref="G16:I16"/>
    <mergeCell ref="G17:I17"/>
    <mergeCell ref="G12:I12"/>
    <mergeCell ref="G15:I15"/>
  </mergeCells>
  <printOptions/>
  <pageMargins left="0.7" right="0.7" top="0.75" bottom="0.75" header="0.3" footer="0.3"/>
  <pageSetup orientation="portrait" paperSize="9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72278017EE244A8C6C778803712D27" ma:contentTypeVersion="11" ma:contentTypeDescription="Een nieuw document maken." ma:contentTypeScope="" ma:versionID="e581c1b5d132c02d76987bf042ae8fe1">
  <xsd:schema xmlns:xsd="http://www.w3.org/2001/XMLSchema" xmlns:xs="http://www.w3.org/2001/XMLSchema" xmlns:p="http://schemas.microsoft.com/office/2006/metadata/properties" xmlns:ns2="a7dbe3ca-43ff-4a93-ac71-ffc4b13762f3" xmlns:ns3="380687da-88ea-4aca-bd77-223b88776108" targetNamespace="http://schemas.microsoft.com/office/2006/metadata/properties" ma:root="true" ma:fieldsID="1a061d425715927c3fc5c4a73027324c" ns2:_="" ns3:_="">
    <xsd:import namespace="a7dbe3ca-43ff-4a93-ac71-ffc4b13762f3"/>
    <xsd:import namespace="380687da-88ea-4aca-bd77-223b887761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be3ca-43ff-4a93-ac71-ffc4b1376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687da-88ea-4aca-bd77-223b88776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4A4EE-878E-46A9-A69E-17028BE84C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21C980-8C17-4CC0-833C-DB63CF90D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1355A-7E3E-49A2-B125-E62DC8832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be3ca-43ff-4a93-ac71-ffc4b13762f3"/>
    <ds:schemaRef ds:uri="380687da-88ea-4aca-bd77-223b88776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Rondou</dc:creator>
  <cp:keywords/>
  <dc:description/>
  <cp:lastModifiedBy>Microsoft Office User</cp:lastModifiedBy>
  <dcterms:created xsi:type="dcterms:W3CDTF">2016-02-23T06:22:54Z</dcterms:created>
  <dcterms:modified xsi:type="dcterms:W3CDTF">2021-10-06T08:17:40Z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0x010100A672278017EE244A8C6C778803712D27</vt:lpwstr>
  </property>
</Properties>
</file>